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26DAC9E7-F61B-4DB6-B2A9-F6CBA7970E89}" xr6:coauthVersionLast="36" xr6:coauthVersionMax="36" xr10:uidLastSave="{00000000-0000-0000-0000-000000000000}"/>
  <bookViews>
    <workbookView xWindow="-105" yWindow="-105" windowWidth="19425" windowHeight="11505" tabRatio="668" xr2:uid="{00000000-000D-0000-FFFF-FFFF00000000}"/>
  </bookViews>
  <sheets>
    <sheet name="COVER" sheetId="1" r:id="rId1"/>
    <sheet name="Taraya Pumping BOQ" sheetId="21" r:id="rId2"/>
    <sheet name="Sawiri Solar Pumping BOQ" sheetId="22" r:id="rId3"/>
    <sheet name="KherbetQanafar Solar System BOQ" sheetId="19" r:id="rId4"/>
    <sheet name="Batch 2 MSMEs BOQ" sheetId="23" r:id="rId5"/>
  </sheets>
  <definedNames>
    <definedName name="A" localSheetId="4">#REF!</definedName>
    <definedName name="A">#REF!</definedName>
    <definedName name="AA" localSheetId="4">#REF!</definedName>
    <definedName name="AA">#REF!</definedName>
    <definedName name="AS" localSheetId="4">#REF!</definedName>
    <definedName name="AS">#REF!</definedName>
    <definedName name="B">#REF!</definedName>
    <definedName name="BB">#REF!</definedName>
    <definedName name="bbb">#REF!</definedName>
    <definedName name="bbbbb">#REF!</definedName>
    <definedName name="BUS">#REF!</definedName>
    <definedName name="CC">#REF!</definedName>
    <definedName name="D">#REF!</definedName>
    <definedName name="DD">#REF!</definedName>
    <definedName name="E">#REF!</definedName>
    <definedName name="EE">#REF!</definedName>
    <definedName name="F">#REF!</definedName>
    <definedName name="FF">#REF!</definedName>
    <definedName name="G">#REF!</definedName>
    <definedName name="H">#REF!</definedName>
    <definedName name="HH">#REF!</definedName>
    <definedName name="J">#REF!</definedName>
    <definedName name="K">#REF!</definedName>
    <definedName name="L">#REF!</definedName>
    <definedName name="LIB">#REF!</definedName>
    <definedName name="LL">#REF!</definedName>
    <definedName name="M">#REF!</definedName>
    <definedName name="N">#REF!</definedName>
    <definedName name="nb">#REF!</definedName>
    <definedName name="P">#REF!</definedName>
    <definedName name="pp">#REF!</definedName>
    <definedName name="_xlnm.Print_Area" localSheetId="0">COVER!$A$1:$C$28</definedName>
    <definedName name="Q" localSheetId="4">#REF!</definedName>
    <definedName name="Q">#REF!</definedName>
    <definedName name="S" localSheetId="4">#REF!</definedName>
    <definedName name="S">#REF!</definedName>
    <definedName name="sr" localSheetId="4">#REF!</definedName>
    <definedName name="sr">#REF!</definedName>
    <definedName name="sssss">#REF!</definedName>
    <definedName name="T">#REF!</definedName>
    <definedName name="U">#REF!</definedName>
    <definedName name="V">#REF!</definedName>
    <definedName name="W">#REF!</definedName>
    <definedName name="X">#REF!</definedName>
    <definedName name="Y">#REF!</definedName>
    <definedName name="Z">#REF!</definedName>
    <definedName name="ZZ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4" i="23" l="1"/>
  <c r="G113" i="23"/>
  <c r="G112" i="23"/>
  <c r="G111" i="23"/>
  <c r="G110" i="23"/>
  <c r="G109" i="23"/>
  <c r="G108" i="23"/>
  <c r="G107" i="23"/>
  <c r="G106" i="23"/>
  <c r="G101" i="23"/>
  <c r="G100" i="23"/>
  <c r="G99" i="23"/>
  <c r="G98" i="23"/>
  <c r="G97" i="23"/>
  <c r="G96" i="23"/>
  <c r="G95" i="23"/>
  <c r="G94" i="23"/>
  <c r="G89" i="23"/>
  <c r="G88" i="23"/>
  <c r="G87" i="23"/>
  <c r="G86" i="23"/>
  <c r="G85" i="23"/>
  <c r="G84" i="23"/>
  <c r="G83" i="23"/>
  <c r="G82" i="23"/>
  <c r="G77" i="23"/>
  <c r="G76" i="23"/>
  <c r="G75" i="23"/>
  <c r="G74" i="23"/>
  <c r="G73" i="23"/>
  <c r="G72" i="23"/>
  <c r="G71" i="23"/>
  <c r="G70" i="23"/>
  <c r="G69" i="23"/>
  <c r="G64" i="23"/>
  <c r="G63" i="23"/>
  <c r="G62" i="23"/>
  <c r="G61" i="23"/>
  <c r="G60" i="23"/>
  <c r="G59" i="23"/>
  <c r="G58" i="23"/>
  <c r="G57" i="23"/>
  <c r="G56" i="23"/>
  <c r="G51" i="23"/>
  <c r="G50" i="23"/>
  <c r="G49" i="23"/>
  <c r="G48" i="23"/>
  <c r="G47" i="23"/>
  <c r="G46" i="23"/>
  <c r="G45" i="23"/>
  <c r="G44" i="23"/>
  <c r="G39" i="23"/>
  <c r="B39" i="23"/>
  <c r="B44" i="23" s="1"/>
  <c r="B45" i="23" s="1"/>
  <c r="B46" i="23" s="1"/>
  <c r="B47" i="23" s="1"/>
  <c r="B48" i="23" s="1"/>
  <c r="B49" i="23" s="1"/>
  <c r="B50" i="23" s="1"/>
  <c r="B51" i="23" s="1"/>
  <c r="B56" i="23" s="1"/>
  <c r="B57" i="23" s="1"/>
  <c r="B58" i="23" s="1"/>
  <c r="B59" i="23" s="1"/>
  <c r="B60" i="23" s="1"/>
  <c r="B61" i="23" s="1"/>
  <c r="B62" i="23" s="1"/>
  <c r="B63" i="23" s="1"/>
  <c r="B64" i="23" s="1"/>
  <c r="B69" i="23" s="1"/>
  <c r="B70" i="23" s="1"/>
  <c r="B71" i="23" s="1"/>
  <c r="B72" i="23" s="1"/>
  <c r="B73" i="23" s="1"/>
  <c r="B74" i="23" s="1"/>
  <c r="B75" i="23" s="1"/>
  <c r="B76" i="23" s="1"/>
  <c r="B77" i="23" s="1"/>
  <c r="B82" i="23" s="1"/>
  <c r="B83" i="23" s="1"/>
  <c r="B84" i="23" s="1"/>
  <c r="B85" i="23" s="1"/>
  <c r="B86" i="23" s="1"/>
  <c r="B87" i="23" s="1"/>
  <c r="B88" i="23" s="1"/>
  <c r="B89" i="23" s="1"/>
  <c r="B94" i="23" s="1"/>
  <c r="B95" i="23" s="1"/>
  <c r="B96" i="23" s="1"/>
  <c r="B97" i="23" s="1"/>
  <c r="B98" i="23" s="1"/>
  <c r="B99" i="23" s="1"/>
  <c r="B100" i="23" s="1"/>
  <c r="B101" i="23" s="1"/>
  <c r="B106" i="23" s="1"/>
  <c r="B107" i="23" s="1"/>
  <c r="B108" i="23" s="1"/>
  <c r="G38" i="23"/>
  <c r="G37" i="23"/>
  <c r="B37" i="23"/>
  <c r="G36" i="23"/>
  <c r="G35" i="23"/>
  <c r="G34" i="23"/>
  <c r="B34" i="23"/>
  <c r="B35" i="23" s="1"/>
  <c r="G33" i="23"/>
  <c r="G32" i="23"/>
  <c r="G27" i="23"/>
  <c r="G26" i="23"/>
  <c r="G25" i="23"/>
  <c r="G24" i="23"/>
  <c r="G23" i="23"/>
  <c r="G22" i="23"/>
  <c r="G21" i="23"/>
  <c r="G20" i="23"/>
  <c r="B20" i="23"/>
  <c r="B21" i="23" s="1"/>
  <c r="B22" i="23" s="1"/>
  <c r="B23" i="23" s="1"/>
  <c r="B24" i="23" s="1"/>
  <c r="B25" i="23" s="1"/>
  <c r="B26" i="23" s="1"/>
  <c r="B27" i="23" s="1"/>
  <c r="B32" i="23" s="1"/>
  <c r="B33" i="23" s="1"/>
  <c r="G15" i="23"/>
  <c r="G14" i="23"/>
  <c r="G13" i="23"/>
  <c r="G12" i="23"/>
  <c r="G11" i="23"/>
  <c r="G10" i="23"/>
  <c r="G9" i="23"/>
  <c r="G8" i="23"/>
  <c r="G7" i="23"/>
  <c r="G102" i="23" l="1"/>
  <c r="G115" i="23"/>
  <c r="G52" i="23"/>
  <c r="G65" i="23"/>
  <c r="G78" i="23"/>
  <c r="G40" i="23"/>
  <c r="G90" i="23"/>
  <c r="B109" i="23"/>
  <c r="B110" i="23"/>
  <c r="B111" i="23" s="1"/>
  <c r="B112" i="23" s="1"/>
  <c r="B113" i="23" s="1"/>
  <c r="B114" i="23" s="1"/>
  <c r="G28" i="23"/>
  <c r="G16" i="23"/>
  <c r="G117" i="23" l="1"/>
</calcChain>
</file>

<file path=xl/sharedStrings.xml><?xml version="1.0" encoding="utf-8"?>
<sst xmlns="http://schemas.openxmlformats.org/spreadsheetml/2006/main" count="229" uniqueCount="68">
  <si>
    <t>ACE PROJECT - REEE MEASURES</t>
  </si>
  <si>
    <t>Bill Of Quantities</t>
  </si>
  <si>
    <t>Client:</t>
  </si>
  <si>
    <t>ITEM</t>
  </si>
  <si>
    <t>DESCRIPTION</t>
  </si>
  <si>
    <t>Quantity</t>
  </si>
  <si>
    <t>UNIT</t>
  </si>
  <si>
    <t>Unit Price 
($)</t>
  </si>
  <si>
    <t>Total Price ($)</t>
  </si>
  <si>
    <t>Item</t>
  </si>
  <si>
    <t>Total</t>
  </si>
  <si>
    <r>
      <rPr>
        <b/>
        <sz val="11"/>
        <rFont val="Palatino Linotype"/>
        <family val="1"/>
      </rPr>
      <t>Supply and Installation: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Solar pumping system as per Annex 3, Annex 6, and contractor's design drawings.</t>
    </r>
  </si>
  <si>
    <t>Meters</t>
  </si>
  <si>
    <r>
      <t xml:space="preserve">AC Connection:
</t>
    </r>
    <r>
      <rPr>
        <i/>
        <sz val="11"/>
        <rFont val="Palatino Linotype"/>
        <family val="1"/>
      </rPr>
      <t>Solar pumping system to be connected to electrical room as per Annex 3, Annex 6, and contractor's design drawings.
(Write the Quantity in 'Meters')</t>
    </r>
  </si>
  <si>
    <r>
      <rPr>
        <b/>
        <sz val="11"/>
        <rFont val="Palatino Linotype"/>
        <family val="1"/>
      </rPr>
      <t>General Items: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Material submittals, weather station, lightning proctection system, earthing system, fencing, safety equipment, remote monitoring, labeling, safety signage, as-built drawings, T&amp;C, O&amp;M manual, training of operators, and one year O&amp;M as per Annex 3 and Annex 6.</t>
    </r>
    <r>
      <rPr>
        <sz val="11"/>
        <rFont val="Palatino Linotype"/>
        <family val="1"/>
      </rPr>
      <t xml:space="preserve"> </t>
    </r>
  </si>
  <si>
    <t xml:space="preserve">ACE Project - Lot 2 REEE Measures
Sawiri Solar Pumping System - General BoQ </t>
  </si>
  <si>
    <t xml:space="preserve">ACE Project - Lot 2 REEE Measures
Taraya Solar Pumping System - General BoQ </t>
  </si>
  <si>
    <t xml:space="preserve">ACE Project - Lot 2 REEE Measures
Kherbet Qanafar Solar Pumping System - General BoQ </t>
  </si>
  <si>
    <t>Taraya Solar Pumping System
Sawiri Solar Pumping System
Kherbet Qanafar Solar Pumping System
Batch 2 MSMEs
(Lot 2)</t>
  </si>
  <si>
    <r>
      <rPr>
        <b/>
        <sz val="11"/>
        <rFont val="Palatino Linotype"/>
        <family val="1"/>
      </rPr>
      <t>General Items: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Material submittals, lightning proctection system, earthing system, fencing, safety equipment, remote monitoring, labeling, safety signage, as-built drawings, T&amp;C, O&amp;M manual, training of operators, and one year O&amp;M as per Annex 3 and Annex 6.</t>
    </r>
    <r>
      <rPr>
        <sz val="11"/>
        <rFont val="Palatino Linotype"/>
        <family val="1"/>
      </rPr>
      <t xml:space="preserve"> </t>
    </r>
  </si>
  <si>
    <t>Total Price
($)</t>
  </si>
  <si>
    <t>Scope: Supply, installation, testing, commissioning, as-built drawings, O&amp;M manual, training, and 1-year O&amp;M (preventive &amp; corrective maintenance).
All installation works to be in line with ANNEXES 3 and 6 of this RFP.</t>
  </si>
  <si>
    <t>pcs</t>
  </si>
  <si>
    <t>PV mounting structure for the new PV panels</t>
  </si>
  <si>
    <t>All necessiry DC and AC cables, protective devices, and accessories</t>
  </si>
  <si>
    <t>Earthing system</t>
  </si>
  <si>
    <t>Fire extinguisher, safety signage, and labelling</t>
  </si>
  <si>
    <t>Documentation, O&amp;M manual &amp; training</t>
  </si>
  <si>
    <t>O&amp;M services</t>
  </si>
  <si>
    <t>Year</t>
  </si>
  <si>
    <t>Hybrid inverter 8 kW, single phase</t>
  </si>
  <si>
    <t>Lithium battery bank 15 kWh</t>
  </si>
  <si>
    <t>PV panels 600 Wp</t>
  </si>
  <si>
    <t>PV mounting structure</t>
  </si>
  <si>
    <t>All necessiry DC and AC cables, control system, protective devices, and accessories</t>
  </si>
  <si>
    <t>Documentation, O&amp;M manual, &amp; training</t>
  </si>
  <si>
    <t>Lithium battery bank 17.5 kWh</t>
  </si>
  <si>
    <t>Hybrid inverter 12 kW, single phase</t>
  </si>
  <si>
    <t>Lithium battery bank 30 kWh</t>
  </si>
  <si>
    <t>Grand Total</t>
  </si>
  <si>
    <t>Shawaf Farms – Dairy &amp; Processing Facility</t>
  </si>
  <si>
    <t>Hybrid inverter 12 kW, three-phase</t>
  </si>
  <si>
    <t>Subtotal – Shawaf Farms – Dairy &amp; Processing Facility</t>
  </si>
  <si>
    <t>Rayan’s Farm CO – Food Processing Facility</t>
  </si>
  <si>
    <t>On-grid inverter(s) 50 kW, three-phase</t>
  </si>
  <si>
    <t>Subtotal – Rayan’s Farm CO – Food Processing Facility</t>
  </si>
  <si>
    <t>Manara Dairy – Dairy Processing Facility</t>
  </si>
  <si>
    <t>Hybrid inverter(s) 50 kW, three-phase HV</t>
  </si>
  <si>
    <t>Lithium battery bank 50 kWh</t>
  </si>
  <si>
    <t>Subtotal – Manara Dairy – Dairy Processing Facility</t>
  </si>
  <si>
    <t>Abdelkhalek Mill – Grain Milling Facility</t>
  </si>
  <si>
    <t>Inverter 8 kW, three-phase as per Annex 3</t>
  </si>
  <si>
    <t>Subtotal – Abdelkhalek Mill – Grain Milling Facility</t>
  </si>
  <si>
    <t>SunCode – Agro-Food Facility</t>
  </si>
  <si>
    <t>Lithium battery bank 12.5 kWh</t>
  </si>
  <si>
    <t>Subtotal – SunCode – Agro-Food Facility</t>
  </si>
  <si>
    <t>Wadi Al Horr – Agro-Food Enterprise</t>
  </si>
  <si>
    <t>Lithium battery 12.5 kWh</t>
  </si>
  <si>
    <t>Subtotal – Wadi Al Horr – Agro-Food Enterprise</t>
  </si>
  <si>
    <t>Berad Saraain – Cold Storage Facility</t>
  </si>
  <si>
    <t>On-grid inverter 12 kW, three-phase</t>
  </si>
  <si>
    <t>Subtotal – Berad Saraain – Cold Storage Facility</t>
  </si>
  <si>
    <t>Harba Trading – Cold Storage Facility</t>
  </si>
  <si>
    <t>Subtotal – Harba Trading – Cold Storage Facility</t>
  </si>
  <si>
    <t>El Rida Beekeeping</t>
  </si>
  <si>
    <t>Subtotal – El Rida Beekeeping</t>
  </si>
  <si>
    <t xml:space="preserve">ACE Project - Lot 2 REEE Measures
MSME Systems - General BoQ </t>
  </si>
  <si>
    <t>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</si>
</sst>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_-[$$-409]* #,##0.00_ ;_-[$$-409]* \-#,##0.00\ ;_-[$$-409]* &quot;-&quot;??_ ;_-@_ "/>
    <numFmt numFmtId="166" formatCode="_-* #,##0.00\ _€_-;\-* #,##0.00\ _€_-;_-* &quot;-&quot;??\ _€_-;_-@_-"/>
    <numFmt numFmtId="167" formatCode="\$#,##0.00"/>
  </numFmts>
  <fonts count="29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2"/>
      <name val="Times New Roman"/>
      <family val="1"/>
      <charset val="178"/>
    </font>
    <font>
      <sz val="10"/>
      <name val="MS Sans Serif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20"/>
      <color theme="1"/>
      <name val="Palatino Linotype"/>
      <family val="1"/>
    </font>
    <font>
      <sz val="12"/>
      <color rgb="FF000000"/>
      <name val="Palatino Linotype"/>
      <family val="1"/>
    </font>
    <font>
      <b/>
      <sz val="16"/>
      <color theme="1"/>
      <name val="Palatino Linotype"/>
      <family val="1"/>
    </font>
    <font>
      <b/>
      <sz val="18"/>
      <color theme="1"/>
      <name val="Palatino Linotype"/>
      <family val="1"/>
    </font>
    <font>
      <sz val="12"/>
      <color theme="1"/>
      <name val="Palatino Linotype"/>
      <family val="1"/>
    </font>
    <font>
      <b/>
      <sz val="12"/>
      <name val="Palatino Linotype"/>
      <family val="1"/>
    </font>
    <font>
      <b/>
      <sz val="11"/>
      <name val="Palatino Linotype"/>
      <family val="1"/>
    </font>
    <font>
      <b/>
      <sz val="12"/>
      <color theme="1"/>
      <name val="Palatino Linotype"/>
      <family val="1"/>
    </font>
    <font>
      <sz val="11"/>
      <name val="Palatino Linotype"/>
      <family val="1"/>
    </font>
    <font>
      <i/>
      <sz val="11"/>
      <name val="Palatino Linotype"/>
      <family val="1"/>
    </font>
    <font>
      <b/>
      <sz val="12"/>
      <color rgb="FF000000"/>
      <name val="Palatino Linotype"/>
      <family val="1"/>
    </font>
    <font>
      <b/>
      <sz val="11"/>
      <color theme="1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0">
    <xf numFmtId="1" fontId="0" fillId="0" borderId="0"/>
    <xf numFmtId="0" fontId="12" fillId="0" borderId="1"/>
    <xf numFmtId="0" fontId="3" fillId="0" borderId="1"/>
    <xf numFmtId="1" fontId="11" fillId="0" borderId="3">
      <alignment horizontal="justify" wrapText="1"/>
    </xf>
    <xf numFmtId="0" fontId="13" fillId="0" borderId="1"/>
    <xf numFmtId="166" fontId="13" fillId="0" borderId="1" applyFont="0" applyFill="0" applyBorder="0" applyAlignment="0" applyProtection="0"/>
    <xf numFmtId="0" fontId="14" fillId="0" borderId="1"/>
    <xf numFmtId="44" fontId="14" fillId="0" borderId="1" applyFont="0" applyFill="0" applyBorder="0" applyAlignment="0" applyProtection="0"/>
    <xf numFmtId="44" fontId="13" fillId="0" borderId="1" applyFont="0" applyFill="0" applyBorder="0" applyAlignment="0" applyProtection="0"/>
    <xf numFmtId="1" fontId="15" fillId="0" borderId="1"/>
    <xf numFmtId="0" fontId="2" fillId="0" borderId="1"/>
    <xf numFmtId="9" fontId="15" fillId="0" borderId="1" applyFont="0" applyFill="0" applyBorder="0" applyAlignment="0" applyProtection="0"/>
    <xf numFmtId="0" fontId="13" fillId="0" borderId="1"/>
    <xf numFmtId="0" fontId="13" fillId="0" borderId="1"/>
    <xf numFmtId="164" fontId="16" fillId="0" borderId="0" applyFont="0" applyFill="0" applyBorder="0" applyAlignment="0" applyProtection="0"/>
    <xf numFmtId="1" fontId="16" fillId="0" borderId="1"/>
    <xf numFmtId="164" fontId="15" fillId="0" borderId="1" applyFont="0" applyFill="0" applyBorder="0" applyAlignment="0" applyProtection="0"/>
    <xf numFmtId="1" fontId="15" fillId="0" borderId="1"/>
    <xf numFmtId="1" fontId="15" fillId="0" borderId="1"/>
    <xf numFmtId="0" fontId="1" fillId="0" borderId="1"/>
  </cellStyleXfs>
  <cellXfs count="89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4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left" wrapText="1"/>
      <protection locked="0"/>
    </xf>
    <xf numFmtId="1" fontId="5" fillId="0" borderId="1" xfId="0" applyFont="1" applyBorder="1" applyAlignment="1" applyProtection="1">
      <alignment horizontal="left" vertical="top" wrapText="1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5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5" fillId="0" borderId="1" xfId="0" applyFont="1" applyBorder="1" applyAlignment="1" applyProtection="1">
      <alignment horizontal="left" vertical="center" wrapText="1"/>
      <protection locked="0"/>
    </xf>
    <xf numFmtId="44" fontId="5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44" fontId="5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49" fontId="20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1" xfId="0" applyNumberFormat="1" applyFont="1" applyBorder="1" applyAlignment="1" applyProtection="1">
      <alignment horizontal="center" vertical="center" wrapText="1"/>
      <protection locked="0"/>
    </xf>
    <xf numFmtId="0" fontId="25" fillId="0" borderId="2" xfId="4" applyFont="1" applyBorder="1" applyAlignment="1" applyProtection="1">
      <alignment horizontal="center" vertical="center"/>
      <protection locked="0"/>
    </xf>
    <xf numFmtId="0" fontId="25" fillId="0" borderId="4" xfId="4" applyFont="1" applyBorder="1" applyAlignment="1" applyProtection="1">
      <alignment horizontal="center" vertical="center"/>
      <protection locked="0"/>
    </xf>
    <xf numFmtId="164" fontId="25" fillId="0" borderId="11" xfId="14" applyFont="1" applyBorder="1" applyAlignment="1" applyProtection="1">
      <alignment horizontal="center" vertical="center"/>
      <protection locked="0"/>
    </xf>
    <xf numFmtId="0" fontId="25" fillId="0" borderId="2" xfId="4" applyFont="1" applyBorder="1" applyAlignment="1">
      <alignment horizontal="center" vertical="center"/>
    </xf>
    <xf numFmtId="1" fontId="25" fillId="0" borderId="2" xfId="0" applyFont="1" applyBorder="1" applyAlignment="1">
      <alignment vertical="center" wrapText="1"/>
    </xf>
    <xf numFmtId="0" fontId="25" fillId="0" borderId="8" xfId="4" applyFont="1" applyBorder="1" applyAlignment="1">
      <alignment horizontal="center" vertical="center"/>
    </xf>
    <xf numFmtId="0" fontId="23" fillId="2" borderId="8" xfId="4" applyFont="1" applyFill="1" applyBorder="1" applyAlignment="1">
      <alignment horizontal="center" vertical="center"/>
    </xf>
    <xf numFmtId="0" fontId="23" fillId="2" borderId="2" xfId="4" applyFont="1" applyFill="1" applyBorder="1" applyAlignment="1">
      <alignment horizontal="center" vertical="center"/>
    </xf>
    <xf numFmtId="1" fontId="24" fillId="0" borderId="2" xfId="0" applyFont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/>
    </xf>
    <xf numFmtId="0" fontId="22" fillId="2" borderId="2" xfId="4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center" vertical="center" wrapText="1"/>
    </xf>
    <xf numFmtId="1" fontId="23" fillId="0" borderId="2" xfId="0" applyFont="1" applyBorder="1" applyAlignment="1">
      <alignment vertical="top" wrapText="1"/>
    </xf>
    <xf numFmtId="0" fontId="25" fillId="2" borderId="2" xfId="4" applyFont="1" applyFill="1" applyBorder="1" applyAlignment="1" applyProtection="1">
      <alignment horizontal="center" vertical="center"/>
      <protection locked="0"/>
    </xf>
    <xf numFmtId="1" fontId="18" fillId="0" borderId="1" xfId="18" applyFont="1" applyAlignment="1" applyProtection="1">
      <alignment horizontal="left" vertical="top" wrapText="1"/>
    </xf>
    <xf numFmtId="0" fontId="23" fillId="2" borderId="8" xfId="4" applyFont="1" applyFill="1" applyBorder="1" applyAlignment="1" applyProtection="1">
      <alignment horizontal="center" vertical="center"/>
    </xf>
    <xf numFmtId="0" fontId="23" fillId="2" borderId="2" xfId="4" applyFont="1" applyFill="1" applyBorder="1" applyAlignment="1" applyProtection="1">
      <alignment horizontal="center" vertical="center"/>
    </xf>
    <xf numFmtId="1" fontId="24" fillId="0" borderId="2" xfId="18" applyFont="1" applyBorder="1" applyAlignment="1" applyProtection="1">
      <alignment horizontal="center" vertical="center" wrapText="1"/>
    </xf>
    <xf numFmtId="0" fontId="22" fillId="2" borderId="2" xfId="4" applyFont="1" applyFill="1" applyBorder="1" applyAlignment="1" applyProtection="1">
      <alignment horizontal="center" vertical="center"/>
    </xf>
    <xf numFmtId="0" fontId="22" fillId="2" borderId="2" xfId="4" applyFont="1" applyFill="1" applyBorder="1" applyAlignment="1" applyProtection="1">
      <alignment horizontal="center" vertical="center" wrapText="1"/>
    </xf>
    <xf numFmtId="0" fontId="22" fillId="2" borderId="4" xfId="4" applyFont="1" applyFill="1" applyBorder="1" applyAlignment="1" applyProtection="1">
      <alignment horizontal="center" vertical="center" wrapText="1"/>
    </xf>
    <xf numFmtId="1" fontId="18" fillId="0" borderId="15" xfId="0" applyFont="1" applyBorder="1" applyProtection="1"/>
    <xf numFmtId="1" fontId="18" fillId="0" borderId="1" xfId="0" applyFont="1" applyBorder="1" applyProtection="1"/>
    <xf numFmtId="1" fontId="18" fillId="0" borderId="1" xfId="0" applyFont="1" applyBorder="1" applyAlignment="1" applyProtection="1">
      <alignment horizontal="center" vertical="center"/>
    </xf>
    <xf numFmtId="167" fontId="18" fillId="0" borderId="16" xfId="0" applyNumberFormat="1" applyFont="1" applyBorder="1" applyProtection="1"/>
    <xf numFmtId="1" fontId="23" fillId="0" borderId="1" xfId="0" applyFont="1" applyBorder="1" applyProtection="1"/>
    <xf numFmtId="167" fontId="23" fillId="0" borderId="16" xfId="0" applyNumberFormat="1" applyFont="1" applyBorder="1" applyProtection="1"/>
    <xf numFmtId="1" fontId="23" fillId="0" borderId="15" xfId="0" applyFont="1" applyBorder="1" applyAlignment="1" applyProtection="1">
      <alignment horizontal="left"/>
    </xf>
    <xf numFmtId="1" fontId="18" fillId="0" borderId="16" xfId="0" applyFont="1" applyBorder="1" applyProtection="1"/>
    <xf numFmtId="1" fontId="23" fillId="4" borderId="17" xfId="0" applyFont="1" applyFill="1" applyBorder="1" applyAlignment="1" applyProtection="1">
      <alignment horizontal="left"/>
    </xf>
    <xf numFmtId="1" fontId="18" fillId="4" borderId="18" xfId="0" applyFont="1" applyFill="1" applyBorder="1" applyProtection="1"/>
    <xf numFmtId="1" fontId="18" fillId="4" borderId="18" xfId="0" applyFont="1" applyFill="1" applyBorder="1" applyAlignment="1" applyProtection="1">
      <alignment horizontal="center" vertical="center"/>
    </xf>
    <xf numFmtId="1" fontId="28" fillId="4" borderId="18" xfId="0" applyFont="1" applyFill="1" applyBorder="1" applyAlignment="1" applyProtection="1">
      <alignment horizontal="right"/>
    </xf>
    <xf numFmtId="167" fontId="23" fillId="4" borderId="19" xfId="0" applyNumberFormat="1" applyFont="1" applyFill="1" applyBorder="1" applyProtection="1"/>
    <xf numFmtId="167" fontId="18" fillId="0" borderId="1" xfId="0" applyNumberFormat="1" applyFont="1" applyBorder="1" applyProtection="1"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4" fillId="0" borderId="1" xfId="0" applyNumberFormat="1" applyFont="1" applyBorder="1" applyAlignment="1" applyProtection="1">
      <alignment horizontal="center" wrapText="1"/>
      <protection locked="0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1" fontId="18" fillId="0" borderId="1" xfId="0" applyFont="1" applyBorder="1" applyAlignment="1" applyProtection="1">
      <alignment horizontal="left" vertical="top" wrapText="1"/>
      <protection locked="0"/>
    </xf>
    <xf numFmtId="49" fontId="19" fillId="0" borderId="1" xfId="0" applyNumberFormat="1" applyFont="1" applyBorder="1" applyAlignment="1" applyProtection="1">
      <alignment horizontal="center" vertical="center" wrapText="1"/>
      <protection locked="0"/>
    </xf>
    <xf numFmtId="49" fontId="19" fillId="0" borderId="0" xfId="0" applyNumberFormat="1" applyFont="1" applyAlignment="1" applyProtection="1">
      <alignment horizontal="center" vertical="center" wrapText="1"/>
      <protection locked="0"/>
    </xf>
    <xf numFmtId="165" fontId="22" fillId="2" borderId="5" xfId="0" applyNumberFormat="1" applyFont="1" applyFill="1" applyBorder="1" applyAlignment="1">
      <alignment horizontal="center" vertical="center" wrapText="1"/>
    </xf>
    <xf numFmtId="165" fontId="22" fillId="2" borderId="6" xfId="0" applyNumberFormat="1" applyFont="1" applyFill="1" applyBorder="1" applyAlignment="1">
      <alignment horizontal="center" vertical="center" wrapText="1"/>
    </xf>
    <xf numFmtId="165" fontId="22" fillId="2" borderId="7" xfId="0" applyNumberFormat="1" applyFont="1" applyFill="1" applyBorder="1" applyAlignment="1">
      <alignment horizontal="center" vertical="center" wrapText="1"/>
    </xf>
    <xf numFmtId="165" fontId="22" fillId="2" borderId="8" xfId="0" applyNumberFormat="1" applyFont="1" applyFill="1" applyBorder="1" applyAlignment="1">
      <alignment horizontal="center" vertical="center" wrapText="1"/>
    </xf>
    <xf numFmtId="165" fontId="22" fillId="2" borderId="2" xfId="0" applyNumberFormat="1" applyFont="1" applyFill="1" applyBorder="1" applyAlignment="1">
      <alignment horizontal="center" vertical="center" wrapText="1"/>
    </xf>
    <xf numFmtId="165" fontId="22" fillId="2" borderId="4" xfId="0" applyNumberFormat="1" applyFont="1" applyFill="1" applyBorder="1" applyAlignment="1">
      <alignment horizontal="center" vertical="center" wrapText="1"/>
    </xf>
    <xf numFmtId="1" fontId="27" fillId="0" borderId="12" xfId="0" applyFont="1" applyBorder="1" applyAlignment="1">
      <alignment horizontal="center" vertical="top" wrapText="1"/>
    </xf>
    <xf numFmtId="1" fontId="27" fillId="0" borderId="13" xfId="0" applyFont="1" applyBorder="1" applyAlignment="1">
      <alignment horizontal="center" vertical="top" wrapText="1"/>
    </xf>
    <xf numFmtId="1" fontId="27" fillId="0" borderId="14" xfId="0" applyFont="1" applyBorder="1" applyAlignment="1">
      <alignment horizontal="center" vertical="top" wrapText="1"/>
    </xf>
    <xf numFmtId="1" fontId="27" fillId="0" borderId="9" xfId="0" applyFont="1" applyBorder="1" applyAlignment="1">
      <alignment horizontal="center" vertical="top" wrapText="1"/>
    </xf>
    <xf numFmtId="1" fontId="27" fillId="0" borderId="10" xfId="0" applyFont="1" applyBorder="1" applyAlignment="1">
      <alignment horizontal="center" vertical="top" wrapText="1"/>
    </xf>
    <xf numFmtId="1" fontId="28" fillId="0" borderId="1" xfId="0" applyFont="1" applyBorder="1" applyAlignment="1" applyProtection="1">
      <alignment horizontal="left" vertical="center" wrapText="1"/>
    </xf>
    <xf numFmtId="1" fontId="28" fillId="0" borderId="16" xfId="0" applyFont="1" applyBorder="1" applyAlignment="1" applyProtection="1">
      <alignment horizontal="left" vertical="center" wrapText="1"/>
    </xf>
    <xf numFmtId="1" fontId="28" fillId="3" borderId="15" xfId="0" applyFont="1" applyFill="1" applyBorder="1" applyAlignment="1" applyProtection="1">
      <alignment horizontal="center"/>
    </xf>
    <xf numFmtId="1" fontId="28" fillId="3" borderId="1" xfId="0" applyFont="1" applyFill="1" applyBorder="1" applyAlignment="1" applyProtection="1">
      <alignment horizontal="center"/>
    </xf>
    <xf numFmtId="1" fontId="28" fillId="3" borderId="16" xfId="0" applyFont="1" applyFill="1" applyBorder="1" applyAlignment="1" applyProtection="1">
      <alignment horizontal="center"/>
    </xf>
    <xf numFmtId="165" fontId="22" fillId="2" borderId="5" xfId="18" applyNumberFormat="1" applyFont="1" applyFill="1" applyBorder="1" applyAlignment="1" applyProtection="1">
      <alignment horizontal="center" vertical="center" wrapText="1"/>
    </xf>
    <xf numFmtId="165" fontId="22" fillId="2" borderId="6" xfId="18" applyNumberFormat="1" applyFont="1" applyFill="1" applyBorder="1" applyAlignment="1" applyProtection="1">
      <alignment horizontal="center" vertical="center" wrapText="1"/>
    </xf>
    <xf numFmtId="165" fontId="22" fillId="2" borderId="7" xfId="18" applyNumberFormat="1" applyFont="1" applyFill="1" applyBorder="1" applyAlignment="1" applyProtection="1">
      <alignment horizontal="center" vertical="center" wrapText="1"/>
    </xf>
    <xf numFmtId="165" fontId="22" fillId="2" borderId="8" xfId="18" applyNumberFormat="1" applyFont="1" applyFill="1" applyBorder="1" applyAlignment="1" applyProtection="1">
      <alignment horizontal="center" vertical="center" wrapText="1"/>
    </xf>
    <xf numFmtId="165" fontId="22" fillId="2" borderId="2" xfId="18" applyNumberFormat="1" applyFont="1" applyFill="1" applyBorder="1" applyAlignment="1" applyProtection="1">
      <alignment horizontal="center" vertical="center" wrapText="1"/>
    </xf>
    <xf numFmtId="165" fontId="22" fillId="2" borderId="4" xfId="18" applyNumberFormat="1" applyFont="1" applyFill="1" applyBorder="1" applyAlignment="1" applyProtection="1">
      <alignment horizontal="center" vertical="center" wrapText="1"/>
    </xf>
    <xf numFmtId="1" fontId="28" fillId="3" borderId="15" xfId="0" quotePrefix="1" applyFont="1" applyFill="1" applyBorder="1" applyAlignment="1" applyProtection="1">
      <alignment horizontal="center"/>
    </xf>
  </cellXfs>
  <cellStyles count="20">
    <cellStyle name="Comma" xfId="14" builtinId="3"/>
    <cellStyle name="Comma 10" xfId="5" xr:uid="{00000000-0005-0000-0000-000000000000}"/>
    <cellStyle name="Comma 2" xfId="16" xr:uid="{E7D45703-352D-4BBB-8489-2C1F508F25FF}"/>
    <cellStyle name="Currency 2" xfId="7" xr:uid="{00000000-0005-0000-0000-000001000000}"/>
    <cellStyle name="Currency 2 2" xfId="8" xr:uid="{00000000-0005-0000-0000-000002000000}"/>
    <cellStyle name="Normal" xfId="0" builtinId="0"/>
    <cellStyle name="Normal 2" xfId="3" xr:uid="{00000000-0005-0000-0000-000004000000}"/>
    <cellStyle name="Normal 2 2" xfId="4" xr:uid="{00000000-0005-0000-0000-000005000000}"/>
    <cellStyle name="Normal 2 2 2" xfId="12" xr:uid="{00000000-0005-0000-0000-000006000000}"/>
    <cellStyle name="Normal 2 3" xfId="1" xr:uid="{00000000-0005-0000-0000-000007000000}"/>
    <cellStyle name="Normal 2 4" xfId="18" xr:uid="{A9F19DB7-4B60-4E48-8CCD-4CF0B17C25CF}"/>
    <cellStyle name="Normal 3" xfId="6" xr:uid="{00000000-0005-0000-0000-000008000000}"/>
    <cellStyle name="Normal 4" xfId="9" xr:uid="{00000000-0005-0000-0000-000009000000}"/>
    <cellStyle name="Normal 5" xfId="13" xr:uid="{00000000-0005-0000-0000-00000A000000}"/>
    <cellStyle name="Normal 6" xfId="2" xr:uid="{00000000-0005-0000-0000-00000B000000}"/>
    <cellStyle name="Normal 6 2" xfId="10" xr:uid="{00000000-0005-0000-0000-00000C000000}"/>
    <cellStyle name="Normal 7" xfId="15" xr:uid="{7E6C2BAD-EE4C-42C4-84A0-F8FBF6844F69}"/>
    <cellStyle name="Normal 7 2" xfId="17" xr:uid="{93B9285B-820B-4710-96BF-7055CE85B86C}"/>
    <cellStyle name="Normal 8" xfId="19" xr:uid="{1CBE2C03-E1FC-4866-A397-796AFA3D7D61}"/>
    <cellStyle name="Percent 2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21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1384853</xdr:colOff>
      <xdr:row>1</xdr:row>
      <xdr:rowOff>41965</xdr:rowOff>
    </xdr:from>
    <xdr:to>
      <xdr:col>6</xdr:col>
      <xdr:colOff>885107</xdr:colOff>
      <xdr:row>2</xdr:row>
      <xdr:rowOff>411583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E960D9-A1CD-4DE2-9CF8-C9A7016FF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2978" y="102290"/>
          <a:ext cx="963929" cy="5728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1384853</xdr:colOff>
      <xdr:row>1</xdr:row>
      <xdr:rowOff>41965</xdr:rowOff>
    </xdr:from>
    <xdr:to>
      <xdr:col>6</xdr:col>
      <xdr:colOff>888282</xdr:colOff>
      <xdr:row>2</xdr:row>
      <xdr:rowOff>408408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24F999-8B06-49D5-94A2-C84C47ABA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2978" y="102290"/>
          <a:ext cx="963929" cy="5728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1384853</xdr:colOff>
      <xdr:row>1</xdr:row>
      <xdr:rowOff>41965</xdr:rowOff>
    </xdr:from>
    <xdr:to>
      <xdr:col>6</xdr:col>
      <xdr:colOff>885107</xdr:colOff>
      <xdr:row>2</xdr:row>
      <xdr:rowOff>411583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BEFF98E-0573-4C67-B64F-DA8E6B889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7810" y="99943"/>
          <a:ext cx="954818" cy="57985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781777</xdr:colOff>
      <xdr:row>1</xdr:row>
      <xdr:rowOff>141240</xdr:rowOff>
    </xdr:from>
    <xdr:to>
      <xdr:col>6</xdr:col>
      <xdr:colOff>819664</xdr:colOff>
      <xdr:row>2</xdr:row>
      <xdr:rowOff>504120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CBA53C0-8C9D-4D00-89FE-394FCA4D1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0221" y="367018"/>
          <a:ext cx="948054" cy="5816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8"/>
  <sheetViews>
    <sheetView tabSelected="1" zoomScale="82" zoomScaleNormal="82" zoomScalePageLayoutView="70" workbookViewId="0">
      <selection activeCell="B10" sqref="B10"/>
    </sheetView>
  </sheetViews>
  <sheetFormatPr defaultColWidth="11.1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125" style="3" customWidth="1"/>
    <col min="8" max="26" width="3.5" style="3" customWidth="1"/>
    <col min="27" max="16384" width="11.125" style="3"/>
  </cols>
  <sheetData>
    <row r="1" spans="1:26" ht="30" customHeight="1">
      <c r="A1" s="61"/>
      <c r="B1" s="60"/>
      <c r="C1" s="60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62" t="s">
        <v>0</v>
      </c>
      <c r="B4" s="63"/>
      <c r="C4" s="63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65" t="s">
        <v>18</v>
      </c>
      <c r="B5" s="65"/>
      <c r="C5" s="65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65"/>
      <c r="B6" s="65"/>
      <c r="C6" s="65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84" customHeight="1">
      <c r="A7" s="65"/>
      <c r="B7" s="65"/>
      <c r="C7" s="65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22"/>
      <c r="B8" s="23"/>
      <c r="C8" s="23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5.5">
      <c r="A9" s="22"/>
      <c r="B9" s="23"/>
      <c r="C9" s="23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6.25" customHeight="1">
      <c r="A10" s="22"/>
      <c r="B10" s="23"/>
      <c r="C10" s="23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5.5">
      <c r="A11" s="22"/>
      <c r="B11" s="23"/>
      <c r="C11" s="23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1" customHeight="1">
      <c r="A12" s="22"/>
      <c r="B12" s="23"/>
      <c r="C12" s="23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5.5">
      <c r="A13" s="22"/>
      <c r="B13" s="23"/>
      <c r="C13" s="23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7.75" customHeight="1">
      <c r="A14" s="64" t="s">
        <v>1</v>
      </c>
      <c r="B14" s="63"/>
      <c r="C14" s="63"/>
      <c r="D14" s="7"/>
      <c r="E14" s="9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4" customHeight="1">
      <c r="A15" s="59"/>
      <c r="B15" s="60"/>
      <c r="C15" s="60"/>
      <c r="D15" s="12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10"/>
      <c r="B16" s="10"/>
      <c r="C16" s="10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5.5" customHeight="1">
      <c r="A21" s="10"/>
      <c r="B21" s="13" t="s">
        <v>2</v>
      </c>
      <c r="C21" s="11"/>
      <c r="D21" s="11"/>
      <c r="E21" s="1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5.75" customHeight="1">
      <c r="A22" s="14"/>
      <c r="B22" s="15"/>
      <c r="C22" s="16"/>
      <c r="D22" s="14"/>
      <c r="E22" s="17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32.25" customHeight="1">
      <c r="A23" s="14"/>
      <c r="B23" s="1"/>
      <c r="C23" s="14"/>
      <c r="D23" s="14"/>
      <c r="E23" s="18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6.75" customHeight="1">
      <c r="A24" s="14"/>
      <c r="B24" s="6"/>
      <c r="C24" s="14"/>
      <c r="D24" s="14"/>
      <c r="E24" s="6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5.75" customHeight="1">
      <c r="A25" s="14"/>
      <c r="B25" s="1"/>
      <c r="C25" s="14"/>
      <c r="D25" s="19"/>
      <c r="E25" s="19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78" customHeight="1">
      <c r="A26" s="19"/>
      <c r="B26" s="19"/>
      <c r="C26" s="19"/>
      <c r="D26" s="14"/>
      <c r="E26" s="6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>
      <c r="A27" s="14"/>
      <c r="B27" s="6"/>
      <c r="C27" s="14"/>
      <c r="D27" s="14"/>
      <c r="E27" s="20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75" customHeight="1">
      <c r="A28" s="1"/>
      <c r="B28" s="1"/>
      <c r="C28" s="1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68.25" customHeight="1">
      <c r="A29" s="14"/>
      <c r="B29" s="6"/>
      <c r="C29" s="14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5.75" customHeight="1">
      <c r="A30" s="14"/>
      <c r="B30" s="15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" customHeight="1">
      <c r="A31" s="1"/>
      <c r="B31" s="1"/>
      <c r="C31" s="1"/>
      <c r="D31" s="1"/>
      <c r="E31" s="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</row>
  </sheetData>
  <sheetProtection selectLockedCells="1" selectUnlockedCells="1"/>
  <mergeCells count="5">
    <mergeCell ref="A15:C15"/>
    <mergeCell ref="A1:C1"/>
    <mergeCell ref="A4:C4"/>
    <mergeCell ref="A14:C14"/>
    <mergeCell ref="A5:C7"/>
  </mergeCells>
  <printOptions horizontalCentered="1"/>
  <pageMargins left="0.7" right="0.7" top="0.75" bottom="0.75" header="0" footer="0"/>
  <pageSetup paperSize="9" scale="81" fitToHeight="0" orientation="portrait" r:id="rId1"/>
  <headerFooter>
    <oddHeader>&amp;L&amp;"Palatino Linotype,Regular"July 2025</oddHeader>
    <oddFooter>&amp;LBOQ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726CA-2586-4B96-98FD-711A60934701}">
  <dimension ref="B1:G7"/>
  <sheetViews>
    <sheetView zoomScale="115" zoomScaleNormal="115" workbookViewId="0">
      <selection activeCell="F5" sqref="F5"/>
    </sheetView>
  </sheetViews>
  <sheetFormatPr defaultColWidth="11.125" defaultRowHeight="15" customHeight="1"/>
  <cols>
    <col min="1" max="1" width="1.125" style="3" customWidth="1"/>
    <col min="2" max="2" width="7.375" style="3" customWidth="1"/>
    <col min="3" max="3" width="52.375" style="3" customWidth="1"/>
    <col min="4" max="4" width="13" style="3" customWidth="1"/>
    <col min="5" max="5" width="12.625" style="3" customWidth="1"/>
    <col min="6" max="6" width="19.125" style="3" bestFit="1" customWidth="1"/>
    <col min="7" max="7" width="13" style="3" customWidth="1"/>
    <col min="8" max="8" width="5" style="3" customWidth="1"/>
    <col min="9" max="16384" width="11.125" style="3"/>
  </cols>
  <sheetData>
    <row r="1" spans="2:7" ht="4.5" customHeight="1" thickBot="1"/>
    <row r="2" spans="2:7" ht="16.5" customHeight="1">
      <c r="B2" s="66" t="s">
        <v>16</v>
      </c>
      <c r="C2" s="67"/>
      <c r="D2" s="67"/>
      <c r="E2" s="67"/>
      <c r="F2" s="67"/>
      <c r="G2" s="68"/>
    </row>
    <row r="3" spans="2:7" ht="37.5" customHeight="1">
      <c r="B3" s="69"/>
      <c r="C3" s="70"/>
      <c r="D3" s="70"/>
      <c r="E3" s="70"/>
      <c r="F3" s="70"/>
      <c r="G3" s="71"/>
    </row>
    <row r="4" spans="2:7" ht="36">
      <c r="B4" s="30" t="s">
        <v>3</v>
      </c>
      <c r="C4" s="31" t="s">
        <v>4</v>
      </c>
      <c r="D4" s="32" t="s">
        <v>5</v>
      </c>
      <c r="E4" s="33" t="s">
        <v>6</v>
      </c>
      <c r="F4" s="34" t="s">
        <v>7</v>
      </c>
      <c r="G4" s="35" t="s">
        <v>8</v>
      </c>
    </row>
    <row r="5" spans="2:7" ht="51.75">
      <c r="B5" s="29">
        <v>1</v>
      </c>
      <c r="C5" s="28" t="s">
        <v>11</v>
      </c>
      <c r="D5" s="27">
        <v>1</v>
      </c>
      <c r="E5" s="27" t="s">
        <v>9</v>
      </c>
      <c r="F5" s="24"/>
      <c r="G5" s="25"/>
    </row>
    <row r="6" spans="2:7" ht="103.5">
      <c r="B6" s="29">
        <v>2</v>
      </c>
      <c r="C6" s="28" t="s">
        <v>19</v>
      </c>
      <c r="D6" s="27">
        <v>1</v>
      </c>
      <c r="E6" s="27" t="s">
        <v>9</v>
      </c>
      <c r="F6" s="24"/>
      <c r="G6" s="25"/>
    </row>
    <row r="7" spans="2:7" ht="19.5" customHeight="1" thickBot="1">
      <c r="B7" s="72" t="s">
        <v>10</v>
      </c>
      <c r="C7" s="73"/>
      <c r="D7" s="73"/>
      <c r="E7" s="73"/>
      <c r="F7" s="74"/>
      <c r="G7" s="26"/>
    </row>
  </sheetData>
  <sheetProtection algorithmName="SHA-512" hashValue="7LexCCVpC5Rv8/j5lC7NMsC4n8ab4Q/7U7XsNI33LmyanZShwul6N3YNJifc80aIoWoWuxqpMYNLSW//i59+IQ==" saltValue="FwRgEI02D5b0vXWgsRLKow==" spinCount="100000" sheet="1" objects="1" scenarios="1" selectLockedCells="1"/>
  <mergeCells count="2">
    <mergeCell ref="B2:G3"/>
    <mergeCell ref="B7:F7"/>
  </mergeCells>
  <pageMargins left="0.7" right="0.7" top="0.75" bottom="0.75" header="0.3" footer="0.3"/>
  <pageSetup scale="71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606D5-6D65-4A0B-8F80-4D97F006C6B9}">
  <dimension ref="B1:G8"/>
  <sheetViews>
    <sheetView zoomScale="115" zoomScaleNormal="115" workbookViewId="0">
      <selection activeCell="D6" sqref="D6"/>
    </sheetView>
  </sheetViews>
  <sheetFormatPr defaultColWidth="11.125" defaultRowHeight="15" customHeight="1"/>
  <cols>
    <col min="1" max="1" width="1.125" style="3" customWidth="1"/>
    <col min="2" max="2" width="7.375" style="3" customWidth="1"/>
    <col min="3" max="3" width="52.375" style="3" customWidth="1"/>
    <col min="4" max="4" width="13" style="3" customWidth="1"/>
    <col min="5" max="5" width="12.625" style="3" customWidth="1"/>
    <col min="6" max="6" width="19.125" style="3" bestFit="1" customWidth="1"/>
    <col min="7" max="7" width="13" style="3" customWidth="1"/>
    <col min="8" max="8" width="5" style="3" customWidth="1"/>
    <col min="9" max="16384" width="11.125" style="3"/>
  </cols>
  <sheetData>
    <row r="1" spans="2:7" ht="4.5" customHeight="1" thickBot="1"/>
    <row r="2" spans="2:7" ht="16.5" customHeight="1">
      <c r="B2" s="66" t="s">
        <v>15</v>
      </c>
      <c r="C2" s="67"/>
      <c r="D2" s="67"/>
      <c r="E2" s="67"/>
      <c r="F2" s="67"/>
      <c r="G2" s="68"/>
    </row>
    <row r="3" spans="2:7" ht="37.5" customHeight="1">
      <c r="B3" s="69"/>
      <c r="C3" s="70"/>
      <c r="D3" s="70"/>
      <c r="E3" s="70"/>
      <c r="F3" s="70"/>
      <c r="G3" s="71"/>
    </row>
    <row r="4" spans="2:7" ht="36">
      <c r="B4" s="30" t="s">
        <v>3</v>
      </c>
      <c r="C4" s="31" t="s">
        <v>4</v>
      </c>
      <c r="D4" s="32" t="s">
        <v>5</v>
      </c>
      <c r="E4" s="33" t="s">
        <v>6</v>
      </c>
      <c r="F4" s="34" t="s">
        <v>7</v>
      </c>
      <c r="G4" s="35" t="s">
        <v>8</v>
      </c>
    </row>
    <row r="5" spans="2:7" ht="51.75">
      <c r="B5" s="29">
        <v>1</v>
      </c>
      <c r="C5" s="28" t="s">
        <v>11</v>
      </c>
      <c r="D5" s="27">
        <v>1</v>
      </c>
      <c r="E5" s="27" t="s">
        <v>9</v>
      </c>
      <c r="F5" s="24"/>
      <c r="G5" s="25"/>
    </row>
    <row r="6" spans="2:7" ht="69">
      <c r="B6" s="29">
        <v>2</v>
      </c>
      <c r="C6" s="36" t="s">
        <v>13</v>
      </c>
      <c r="D6" s="37"/>
      <c r="E6" s="27" t="s">
        <v>12</v>
      </c>
      <c r="F6" s="24"/>
      <c r="G6" s="25"/>
    </row>
    <row r="7" spans="2:7" ht="103.5">
      <c r="B7" s="29">
        <v>3</v>
      </c>
      <c r="C7" s="28" t="s">
        <v>14</v>
      </c>
      <c r="D7" s="27">
        <v>1</v>
      </c>
      <c r="E7" s="27" t="s">
        <v>9</v>
      </c>
      <c r="F7" s="24"/>
      <c r="G7" s="25"/>
    </row>
    <row r="8" spans="2:7" ht="19.5" customHeight="1" thickBot="1">
      <c r="B8" s="75" t="s">
        <v>10</v>
      </c>
      <c r="C8" s="76"/>
      <c r="D8" s="76"/>
      <c r="E8" s="76"/>
      <c r="F8" s="76"/>
      <c r="G8" s="26"/>
    </row>
  </sheetData>
  <sheetProtection algorithmName="SHA-512" hashValue="FGAZGhX0srQwerwQHUet6YOfjlgT+X4sQAAfeRWxyrrp+repx4ygQ6oprHzA6zGXkscdrTIOUWSN0l+U5+JGEA==" saltValue="99Zc3lraP4zNI8NKjF3Xlg==" spinCount="100000" sheet="1" objects="1" scenarios="1" selectLockedCells="1"/>
  <mergeCells count="2">
    <mergeCell ref="B2:G3"/>
    <mergeCell ref="B8:F8"/>
  </mergeCells>
  <pageMargins left="0.7" right="0.7" top="0.75" bottom="0.75" header="0.3" footer="0.3"/>
  <pageSetup scale="71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178FA-CBE1-4B3F-AC3A-E61059D403C1}">
  <dimension ref="B1:G7"/>
  <sheetViews>
    <sheetView zoomScale="115" zoomScaleNormal="115" workbookViewId="0">
      <selection activeCell="G6" sqref="G6"/>
    </sheetView>
  </sheetViews>
  <sheetFormatPr defaultColWidth="11.125" defaultRowHeight="15" customHeight="1"/>
  <cols>
    <col min="1" max="1" width="1.125" style="3" customWidth="1"/>
    <col min="2" max="2" width="7.375" style="3" customWidth="1"/>
    <col min="3" max="3" width="52.375" style="3" customWidth="1"/>
    <col min="4" max="4" width="13" style="3" customWidth="1"/>
    <col min="5" max="5" width="12.625" style="3" customWidth="1"/>
    <col min="6" max="6" width="19.125" style="3" bestFit="1" customWidth="1"/>
    <col min="7" max="7" width="13" style="3" customWidth="1"/>
    <col min="8" max="8" width="5" style="3" customWidth="1"/>
    <col min="9" max="16384" width="11.125" style="3"/>
  </cols>
  <sheetData>
    <row r="1" spans="2:7" ht="4.5" customHeight="1" thickBot="1"/>
    <row r="2" spans="2:7" ht="16.5" customHeight="1">
      <c r="B2" s="66" t="s">
        <v>17</v>
      </c>
      <c r="C2" s="67"/>
      <c r="D2" s="67"/>
      <c r="E2" s="67"/>
      <c r="F2" s="67"/>
      <c r="G2" s="68"/>
    </row>
    <row r="3" spans="2:7" ht="37.5" customHeight="1">
      <c r="B3" s="69"/>
      <c r="C3" s="70"/>
      <c r="D3" s="70"/>
      <c r="E3" s="70"/>
      <c r="F3" s="70"/>
      <c r="G3" s="71"/>
    </row>
    <row r="4" spans="2:7" ht="36">
      <c r="B4" s="30" t="s">
        <v>3</v>
      </c>
      <c r="C4" s="31" t="s">
        <v>4</v>
      </c>
      <c r="D4" s="32" t="s">
        <v>5</v>
      </c>
      <c r="E4" s="33" t="s">
        <v>6</v>
      </c>
      <c r="F4" s="34" t="s">
        <v>7</v>
      </c>
      <c r="G4" s="35" t="s">
        <v>8</v>
      </c>
    </row>
    <row r="5" spans="2:7" ht="51.75">
      <c r="B5" s="29">
        <v>1</v>
      </c>
      <c r="C5" s="28" t="s">
        <v>11</v>
      </c>
      <c r="D5" s="27">
        <v>1</v>
      </c>
      <c r="E5" s="27" t="s">
        <v>9</v>
      </c>
      <c r="F5" s="24"/>
      <c r="G5" s="25"/>
    </row>
    <row r="6" spans="2:7" ht="103.5">
      <c r="B6" s="29">
        <v>2</v>
      </c>
      <c r="C6" s="28" t="s">
        <v>19</v>
      </c>
      <c r="D6" s="27">
        <v>1</v>
      </c>
      <c r="E6" s="27" t="s">
        <v>9</v>
      </c>
      <c r="F6" s="24"/>
      <c r="G6" s="25"/>
    </row>
    <row r="7" spans="2:7" ht="19.5" customHeight="1" thickBot="1">
      <c r="B7" s="75" t="s">
        <v>10</v>
      </c>
      <c r="C7" s="76"/>
      <c r="D7" s="76"/>
      <c r="E7" s="76"/>
      <c r="F7" s="76"/>
      <c r="G7" s="26"/>
    </row>
  </sheetData>
  <sheetProtection algorithmName="SHA-512" hashValue="bbrhcAb0K6J3xIlJ9Eu3PWeRfJjgECtmFwm7cUKQmCWtVNR7vqHHSo7m2c60jrisb1DVKz52Q8YAkK9acXSgag==" saltValue="fPyFpHEXIjbBxFBMXynmxA==" spinCount="100000" sheet="1" objects="1" scenarios="1" selectLockedCells="1"/>
  <mergeCells count="2">
    <mergeCell ref="B2:G3"/>
    <mergeCell ref="B7:F7"/>
  </mergeCells>
  <pageMargins left="0.7" right="0.7" top="0.75" bottom="0.75" header="0.3" footer="0.3"/>
  <pageSetup scale="71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475DC-1EF2-4FF6-A372-E347FAD999D8}">
  <dimension ref="B1:G117"/>
  <sheetViews>
    <sheetView zoomScaleNormal="100" zoomScalePageLayoutView="90" workbookViewId="0">
      <selection activeCell="F15" sqref="F15"/>
    </sheetView>
  </sheetViews>
  <sheetFormatPr defaultColWidth="9" defaultRowHeight="18"/>
  <cols>
    <col min="1" max="1" width="1.25" style="38" customWidth="1"/>
    <col min="2" max="2" width="5.875" style="38" bestFit="1" customWidth="1"/>
    <col min="3" max="3" width="71.625" style="38" bestFit="1" customWidth="1"/>
    <col min="4" max="4" width="9.125" style="38" bestFit="1" customWidth="1"/>
    <col min="5" max="5" width="6.125" style="38" bestFit="1" customWidth="1"/>
    <col min="6" max="6" width="11.875" style="38" bestFit="1" customWidth="1"/>
    <col min="7" max="7" width="12.625" style="38" bestFit="1" customWidth="1"/>
    <col min="8" max="16384" width="9" style="38"/>
  </cols>
  <sheetData>
    <row r="1" spans="2:7" ht="18.75" thickBot="1"/>
    <row r="2" spans="2:7">
      <c r="B2" s="82" t="s">
        <v>66</v>
      </c>
      <c r="C2" s="83"/>
      <c r="D2" s="83"/>
      <c r="E2" s="83"/>
      <c r="F2" s="83"/>
      <c r="G2" s="84"/>
    </row>
    <row r="3" spans="2:7" ht="54.6" customHeight="1">
      <c r="B3" s="85"/>
      <c r="C3" s="86"/>
      <c r="D3" s="86"/>
      <c r="E3" s="86"/>
      <c r="F3" s="86"/>
      <c r="G3" s="87"/>
    </row>
    <row r="4" spans="2:7" ht="36">
      <c r="B4" s="39" t="s">
        <v>3</v>
      </c>
      <c r="C4" s="40" t="s">
        <v>4</v>
      </c>
      <c r="D4" s="41" t="s">
        <v>5</v>
      </c>
      <c r="E4" s="42" t="s">
        <v>6</v>
      </c>
      <c r="F4" s="43" t="s">
        <v>7</v>
      </c>
      <c r="G4" s="44" t="s">
        <v>20</v>
      </c>
    </row>
    <row r="5" spans="2:7">
      <c r="B5" s="79" t="s">
        <v>40</v>
      </c>
      <c r="C5" s="80"/>
      <c r="D5" s="80"/>
      <c r="E5" s="80"/>
      <c r="F5" s="80"/>
      <c r="G5" s="81"/>
    </row>
    <row r="6" spans="2:7" ht="47.1" customHeight="1">
      <c r="B6" s="45"/>
      <c r="C6" s="77" t="s">
        <v>21</v>
      </c>
      <c r="D6" s="77"/>
      <c r="E6" s="77"/>
      <c r="F6" s="77"/>
      <c r="G6" s="78"/>
    </row>
    <row r="7" spans="2:7">
      <c r="B7" s="45">
        <v>1</v>
      </c>
      <c r="C7" s="46" t="s">
        <v>32</v>
      </c>
      <c r="D7" s="47">
        <v>20</v>
      </c>
      <c r="E7" s="47" t="s">
        <v>22</v>
      </c>
      <c r="F7" s="58"/>
      <c r="G7" s="48">
        <f>D7*F7</f>
        <v>0</v>
      </c>
    </row>
    <row r="8" spans="2:7">
      <c r="B8" s="45">
        <v>2</v>
      </c>
      <c r="C8" s="46" t="s">
        <v>41</v>
      </c>
      <c r="D8" s="47">
        <v>1</v>
      </c>
      <c r="E8" s="47" t="s">
        <v>22</v>
      </c>
      <c r="F8" s="58"/>
      <c r="G8" s="48">
        <f t="shared" ref="G8:G15" si="0">D8*F8</f>
        <v>0</v>
      </c>
    </row>
    <row r="9" spans="2:7">
      <c r="B9" s="45">
        <v>3</v>
      </c>
      <c r="C9" s="46" t="s">
        <v>36</v>
      </c>
      <c r="D9" s="47">
        <v>1</v>
      </c>
      <c r="E9" s="47" t="s">
        <v>22</v>
      </c>
      <c r="F9" s="58"/>
      <c r="G9" s="48">
        <f t="shared" si="0"/>
        <v>0</v>
      </c>
    </row>
    <row r="10" spans="2:7">
      <c r="B10" s="45">
        <v>4</v>
      </c>
      <c r="C10" s="46" t="s">
        <v>23</v>
      </c>
      <c r="D10" s="47">
        <v>1</v>
      </c>
      <c r="E10" s="47" t="s">
        <v>67</v>
      </c>
      <c r="F10" s="58"/>
      <c r="G10" s="48">
        <f t="shared" si="0"/>
        <v>0</v>
      </c>
    </row>
    <row r="11" spans="2:7">
      <c r="B11" s="45">
        <v>5</v>
      </c>
      <c r="C11" s="46" t="s">
        <v>24</v>
      </c>
      <c r="D11" s="47">
        <v>1</v>
      </c>
      <c r="E11" s="47" t="s">
        <v>67</v>
      </c>
      <c r="F11" s="58"/>
      <c r="G11" s="48">
        <f t="shared" si="0"/>
        <v>0</v>
      </c>
    </row>
    <row r="12" spans="2:7">
      <c r="B12" s="45">
        <v>6</v>
      </c>
      <c r="C12" s="46" t="s">
        <v>25</v>
      </c>
      <c r="D12" s="47">
        <v>1</v>
      </c>
      <c r="E12" s="47" t="s">
        <v>67</v>
      </c>
      <c r="F12" s="58"/>
      <c r="G12" s="48">
        <f t="shared" si="0"/>
        <v>0</v>
      </c>
    </row>
    <row r="13" spans="2:7">
      <c r="B13" s="45">
        <v>7</v>
      </c>
      <c r="C13" s="46" t="s">
        <v>26</v>
      </c>
      <c r="D13" s="47">
        <v>1</v>
      </c>
      <c r="E13" s="47" t="s">
        <v>67</v>
      </c>
      <c r="F13" s="58"/>
      <c r="G13" s="48">
        <f t="shared" si="0"/>
        <v>0</v>
      </c>
    </row>
    <row r="14" spans="2:7">
      <c r="B14" s="45">
        <v>8</v>
      </c>
      <c r="C14" s="46" t="s">
        <v>27</v>
      </c>
      <c r="D14" s="47">
        <v>1</v>
      </c>
      <c r="E14" s="47" t="s">
        <v>67</v>
      </c>
      <c r="F14" s="58"/>
      <c r="G14" s="48">
        <f t="shared" si="0"/>
        <v>0</v>
      </c>
    </row>
    <row r="15" spans="2:7">
      <c r="B15" s="45">
        <v>9</v>
      </c>
      <c r="C15" s="46" t="s">
        <v>28</v>
      </c>
      <c r="D15" s="47">
        <v>1</v>
      </c>
      <c r="E15" s="47" t="s">
        <v>29</v>
      </c>
      <c r="F15" s="58"/>
      <c r="G15" s="48">
        <f t="shared" si="0"/>
        <v>0</v>
      </c>
    </row>
    <row r="16" spans="2:7">
      <c r="B16" s="45"/>
      <c r="C16" s="49" t="s">
        <v>42</v>
      </c>
      <c r="D16" s="47"/>
      <c r="E16" s="47"/>
      <c r="F16" s="46"/>
      <c r="G16" s="50">
        <f>SUM(G7:G15)</f>
        <v>0</v>
      </c>
    </row>
    <row r="17" spans="2:7">
      <c r="B17" s="51"/>
      <c r="C17" s="46"/>
      <c r="D17" s="47"/>
      <c r="E17" s="47"/>
      <c r="F17" s="46"/>
      <c r="G17" s="50"/>
    </row>
    <row r="18" spans="2:7">
      <c r="B18" s="79" t="s">
        <v>43</v>
      </c>
      <c r="C18" s="80"/>
      <c r="D18" s="80"/>
      <c r="E18" s="80"/>
      <c r="F18" s="80"/>
      <c r="G18" s="81"/>
    </row>
    <row r="19" spans="2:7" ht="48.95" customHeight="1">
      <c r="B19" s="45"/>
      <c r="C19" s="77" t="s">
        <v>21</v>
      </c>
      <c r="D19" s="77"/>
      <c r="E19" s="77"/>
      <c r="F19" s="77"/>
      <c r="G19" s="78"/>
    </row>
    <row r="20" spans="2:7">
      <c r="B20" s="45">
        <f>B15+1</f>
        <v>10</v>
      </c>
      <c r="C20" s="46" t="s">
        <v>32</v>
      </c>
      <c r="D20" s="47">
        <v>35</v>
      </c>
      <c r="E20" s="47" t="s">
        <v>22</v>
      </c>
      <c r="F20" s="58"/>
      <c r="G20" s="48">
        <f>D20*F20</f>
        <v>0</v>
      </c>
    </row>
    <row r="21" spans="2:7">
      <c r="B21" s="45">
        <f>B20+1</f>
        <v>11</v>
      </c>
      <c r="C21" s="46" t="s">
        <v>44</v>
      </c>
      <c r="D21" s="47">
        <v>1</v>
      </c>
      <c r="E21" s="47" t="s">
        <v>22</v>
      </c>
      <c r="F21" s="58"/>
      <c r="G21" s="48">
        <f t="shared" ref="G21:G27" si="1">D21*F21</f>
        <v>0</v>
      </c>
    </row>
    <row r="22" spans="2:7">
      <c r="B22" s="45">
        <f>B21+1</f>
        <v>12</v>
      </c>
      <c r="C22" s="46" t="s">
        <v>23</v>
      </c>
      <c r="D22" s="47">
        <v>1</v>
      </c>
      <c r="E22" s="47" t="s">
        <v>67</v>
      </c>
      <c r="F22" s="58"/>
      <c r="G22" s="48">
        <f t="shared" si="1"/>
        <v>0</v>
      </c>
    </row>
    <row r="23" spans="2:7">
      <c r="B23" s="45">
        <f>B22+1</f>
        <v>13</v>
      </c>
      <c r="C23" s="46" t="s">
        <v>34</v>
      </c>
      <c r="D23" s="47">
        <v>1</v>
      </c>
      <c r="E23" s="47" t="s">
        <v>67</v>
      </c>
      <c r="F23" s="58"/>
      <c r="G23" s="48">
        <f t="shared" si="1"/>
        <v>0</v>
      </c>
    </row>
    <row r="24" spans="2:7">
      <c r="B24" s="45">
        <f t="shared" ref="B24:B27" si="2">B23+1</f>
        <v>14</v>
      </c>
      <c r="C24" s="46" t="s">
        <v>25</v>
      </c>
      <c r="D24" s="47">
        <v>1</v>
      </c>
      <c r="E24" s="47" t="s">
        <v>67</v>
      </c>
      <c r="F24" s="58"/>
      <c r="G24" s="48">
        <f t="shared" si="1"/>
        <v>0</v>
      </c>
    </row>
    <row r="25" spans="2:7">
      <c r="B25" s="45">
        <f t="shared" si="2"/>
        <v>15</v>
      </c>
      <c r="C25" s="46" t="s">
        <v>26</v>
      </c>
      <c r="D25" s="47">
        <v>1</v>
      </c>
      <c r="E25" s="47" t="s">
        <v>67</v>
      </c>
      <c r="F25" s="58"/>
      <c r="G25" s="48">
        <f t="shared" si="1"/>
        <v>0</v>
      </c>
    </row>
    <row r="26" spans="2:7">
      <c r="B26" s="45">
        <f t="shared" si="2"/>
        <v>16</v>
      </c>
      <c r="C26" s="46" t="s">
        <v>35</v>
      </c>
      <c r="D26" s="47">
        <v>1</v>
      </c>
      <c r="E26" s="47" t="s">
        <v>67</v>
      </c>
      <c r="F26" s="58"/>
      <c r="G26" s="48">
        <f t="shared" si="1"/>
        <v>0</v>
      </c>
    </row>
    <row r="27" spans="2:7">
      <c r="B27" s="45">
        <f t="shared" si="2"/>
        <v>17</v>
      </c>
      <c r="C27" s="46" t="s">
        <v>28</v>
      </c>
      <c r="D27" s="47">
        <v>1</v>
      </c>
      <c r="E27" s="47" t="s">
        <v>29</v>
      </c>
      <c r="F27" s="58"/>
      <c r="G27" s="48">
        <f t="shared" si="1"/>
        <v>0</v>
      </c>
    </row>
    <row r="28" spans="2:7">
      <c r="B28" s="45"/>
      <c r="C28" s="49" t="s">
        <v>45</v>
      </c>
      <c r="D28" s="47"/>
      <c r="E28" s="47"/>
      <c r="F28" s="46"/>
      <c r="G28" s="50">
        <f>SUM(G20:G27)</f>
        <v>0</v>
      </c>
    </row>
    <row r="29" spans="2:7">
      <c r="B29" s="45"/>
      <c r="C29" s="49"/>
      <c r="D29" s="47"/>
      <c r="E29" s="47"/>
      <c r="F29" s="46"/>
      <c r="G29" s="50"/>
    </row>
    <row r="30" spans="2:7">
      <c r="B30" s="79" t="s">
        <v>46</v>
      </c>
      <c r="C30" s="80"/>
      <c r="D30" s="80"/>
      <c r="E30" s="80"/>
      <c r="F30" s="80"/>
      <c r="G30" s="81"/>
    </row>
    <row r="31" spans="2:7" ht="45.6" customHeight="1">
      <c r="B31" s="45"/>
      <c r="C31" s="77" t="s">
        <v>21</v>
      </c>
      <c r="D31" s="77"/>
      <c r="E31" s="77"/>
      <c r="F31" s="77"/>
      <c r="G31" s="78"/>
    </row>
    <row r="32" spans="2:7">
      <c r="B32" s="45">
        <f>B27+1</f>
        <v>18</v>
      </c>
      <c r="C32" s="46" t="s">
        <v>32</v>
      </c>
      <c r="D32" s="47">
        <v>18</v>
      </c>
      <c r="E32" s="47" t="s">
        <v>22</v>
      </c>
      <c r="F32" s="58"/>
      <c r="G32" s="48">
        <f>D32*F32</f>
        <v>0</v>
      </c>
    </row>
    <row r="33" spans="2:7">
      <c r="B33" s="45">
        <f>B32+1</f>
        <v>19</v>
      </c>
      <c r="C33" s="46" t="s">
        <v>47</v>
      </c>
      <c r="D33" s="47">
        <v>1</v>
      </c>
      <c r="E33" s="47" t="s">
        <v>22</v>
      </c>
      <c r="F33" s="58"/>
      <c r="G33" s="48">
        <f t="shared" ref="G33:G39" si="3">D33*F33</f>
        <v>0</v>
      </c>
    </row>
    <row r="34" spans="2:7">
      <c r="B34" s="45">
        <f>21</f>
        <v>21</v>
      </c>
      <c r="C34" s="46" t="s">
        <v>48</v>
      </c>
      <c r="D34" s="47">
        <v>1</v>
      </c>
      <c r="E34" s="47" t="s">
        <v>22</v>
      </c>
      <c r="F34" s="58"/>
      <c r="G34" s="48">
        <f t="shared" si="3"/>
        <v>0</v>
      </c>
    </row>
    <row r="35" spans="2:7">
      <c r="B35" s="45">
        <f t="shared" ref="B35" si="4">B34+1</f>
        <v>22</v>
      </c>
      <c r="C35" s="46" t="s">
        <v>24</v>
      </c>
      <c r="D35" s="47">
        <v>1</v>
      </c>
      <c r="E35" s="47" t="s">
        <v>67</v>
      </c>
      <c r="F35" s="58"/>
      <c r="G35" s="48">
        <f t="shared" si="3"/>
        <v>0</v>
      </c>
    </row>
    <row r="36" spans="2:7">
      <c r="B36" s="45">
        <v>23</v>
      </c>
      <c r="C36" s="46" t="s">
        <v>25</v>
      </c>
      <c r="D36" s="47">
        <v>1</v>
      </c>
      <c r="E36" s="47" t="s">
        <v>67</v>
      </c>
      <c r="F36" s="58"/>
      <c r="G36" s="48">
        <f t="shared" si="3"/>
        <v>0</v>
      </c>
    </row>
    <row r="37" spans="2:7">
      <c r="B37" s="45">
        <f t="shared" ref="B37" si="5">B36+1</f>
        <v>24</v>
      </c>
      <c r="C37" s="46" t="s">
        <v>26</v>
      </c>
      <c r="D37" s="47">
        <v>1</v>
      </c>
      <c r="E37" s="47" t="s">
        <v>67</v>
      </c>
      <c r="F37" s="58"/>
      <c r="G37" s="48">
        <f t="shared" si="3"/>
        <v>0</v>
      </c>
    </row>
    <row r="38" spans="2:7">
      <c r="B38" s="45">
        <v>25</v>
      </c>
      <c r="C38" s="46" t="s">
        <v>27</v>
      </c>
      <c r="D38" s="47">
        <v>1</v>
      </c>
      <c r="E38" s="47" t="s">
        <v>67</v>
      </c>
      <c r="F38" s="58"/>
      <c r="G38" s="48">
        <f t="shared" si="3"/>
        <v>0</v>
      </c>
    </row>
    <row r="39" spans="2:7">
      <c r="B39" s="45">
        <f t="shared" ref="B39" si="6">B38+1</f>
        <v>26</v>
      </c>
      <c r="C39" s="46" t="s">
        <v>28</v>
      </c>
      <c r="D39" s="47">
        <v>1</v>
      </c>
      <c r="E39" s="47" t="s">
        <v>29</v>
      </c>
      <c r="F39" s="58"/>
      <c r="G39" s="48">
        <f t="shared" si="3"/>
        <v>0</v>
      </c>
    </row>
    <row r="40" spans="2:7">
      <c r="B40" s="45"/>
      <c r="C40" s="49" t="s">
        <v>49</v>
      </c>
      <c r="D40" s="47"/>
      <c r="E40" s="47"/>
      <c r="F40" s="46"/>
      <c r="G40" s="50">
        <f>SUM(G32:G39)</f>
        <v>0</v>
      </c>
    </row>
    <row r="41" spans="2:7">
      <c r="B41" s="45"/>
      <c r="C41" s="49"/>
      <c r="D41" s="47"/>
      <c r="E41" s="47"/>
      <c r="F41" s="46"/>
      <c r="G41" s="50"/>
    </row>
    <row r="42" spans="2:7">
      <c r="B42" s="79" t="s">
        <v>50</v>
      </c>
      <c r="C42" s="80"/>
      <c r="D42" s="80"/>
      <c r="E42" s="80"/>
      <c r="F42" s="80"/>
      <c r="G42" s="81"/>
    </row>
    <row r="43" spans="2:7" ht="54.95" customHeight="1">
      <c r="B43" s="45"/>
      <c r="C43" s="77" t="s">
        <v>21</v>
      </c>
      <c r="D43" s="77"/>
      <c r="E43" s="77"/>
      <c r="F43" s="77"/>
      <c r="G43" s="78"/>
    </row>
    <row r="44" spans="2:7">
      <c r="B44" s="45">
        <f>B39+1</f>
        <v>27</v>
      </c>
      <c r="C44" s="46" t="s">
        <v>32</v>
      </c>
      <c r="D44" s="47">
        <v>9</v>
      </c>
      <c r="E44" s="47" t="s">
        <v>22</v>
      </c>
      <c r="F44" s="58"/>
      <c r="G44" s="48">
        <f>D44*F44</f>
        <v>0</v>
      </c>
    </row>
    <row r="45" spans="2:7">
      <c r="B45" s="45">
        <f>B44+1</f>
        <v>28</v>
      </c>
      <c r="C45" s="46" t="s">
        <v>51</v>
      </c>
      <c r="D45" s="47">
        <v>1</v>
      </c>
      <c r="E45" s="47" t="s">
        <v>22</v>
      </c>
      <c r="F45" s="58"/>
      <c r="G45" s="48">
        <f t="shared" ref="G45:G51" si="7">D45*F45</f>
        <v>0</v>
      </c>
    </row>
    <row r="46" spans="2:7">
      <c r="B46" s="45">
        <f>B45+1</f>
        <v>29</v>
      </c>
      <c r="C46" s="46" t="s">
        <v>33</v>
      </c>
      <c r="D46" s="47">
        <v>1</v>
      </c>
      <c r="E46" s="47" t="s">
        <v>67</v>
      </c>
      <c r="F46" s="58"/>
      <c r="G46" s="48">
        <f t="shared" si="7"/>
        <v>0</v>
      </c>
    </row>
    <row r="47" spans="2:7">
      <c r="B47" s="45">
        <f t="shared" ref="B47:B51" si="8">B46+1</f>
        <v>30</v>
      </c>
      <c r="C47" s="46" t="s">
        <v>24</v>
      </c>
      <c r="D47" s="47">
        <v>1</v>
      </c>
      <c r="E47" s="47" t="s">
        <v>67</v>
      </c>
      <c r="F47" s="58"/>
      <c r="G47" s="48">
        <f t="shared" si="7"/>
        <v>0</v>
      </c>
    </row>
    <row r="48" spans="2:7">
      <c r="B48" s="45">
        <f t="shared" si="8"/>
        <v>31</v>
      </c>
      <c r="C48" s="46" t="s">
        <v>25</v>
      </c>
      <c r="D48" s="47">
        <v>1</v>
      </c>
      <c r="E48" s="47" t="s">
        <v>67</v>
      </c>
      <c r="F48" s="58"/>
      <c r="G48" s="48">
        <f t="shared" si="7"/>
        <v>0</v>
      </c>
    </row>
    <row r="49" spans="2:7">
      <c r="B49" s="45">
        <f t="shared" si="8"/>
        <v>32</v>
      </c>
      <c r="C49" s="46" t="s">
        <v>26</v>
      </c>
      <c r="D49" s="47">
        <v>1</v>
      </c>
      <c r="E49" s="47" t="s">
        <v>67</v>
      </c>
      <c r="F49" s="58"/>
      <c r="G49" s="48">
        <f t="shared" si="7"/>
        <v>0</v>
      </c>
    </row>
    <row r="50" spans="2:7">
      <c r="B50" s="45">
        <f t="shared" si="8"/>
        <v>33</v>
      </c>
      <c r="C50" s="46" t="s">
        <v>35</v>
      </c>
      <c r="D50" s="47">
        <v>1</v>
      </c>
      <c r="E50" s="47" t="s">
        <v>67</v>
      </c>
      <c r="F50" s="58"/>
      <c r="G50" s="48">
        <f t="shared" si="7"/>
        <v>0</v>
      </c>
    </row>
    <row r="51" spans="2:7">
      <c r="B51" s="45">
        <f t="shared" si="8"/>
        <v>34</v>
      </c>
      <c r="C51" s="46" t="s">
        <v>28</v>
      </c>
      <c r="D51" s="47">
        <v>1</v>
      </c>
      <c r="E51" s="47" t="s">
        <v>29</v>
      </c>
      <c r="F51" s="58"/>
      <c r="G51" s="48">
        <f t="shared" si="7"/>
        <v>0</v>
      </c>
    </row>
    <row r="52" spans="2:7">
      <c r="B52" s="45"/>
      <c r="C52" s="49" t="s">
        <v>52</v>
      </c>
      <c r="D52" s="47"/>
      <c r="E52" s="47"/>
      <c r="F52" s="46"/>
      <c r="G52" s="50">
        <f>SUM(G44:G51)</f>
        <v>0</v>
      </c>
    </row>
    <row r="53" spans="2:7">
      <c r="B53" s="45"/>
      <c r="C53" s="49"/>
      <c r="D53" s="47"/>
      <c r="E53" s="47"/>
      <c r="F53" s="46"/>
      <c r="G53" s="50"/>
    </row>
    <row r="54" spans="2:7">
      <c r="B54" s="79" t="s">
        <v>53</v>
      </c>
      <c r="C54" s="80"/>
      <c r="D54" s="80"/>
      <c r="E54" s="80"/>
      <c r="F54" s="80"/>
      <c r="G54" s="81"/>
    </row>
    <row r="55" spans="2:7" ht="51" customHeight="1">
      <c r="B55" s="45"/>
      <c r="C55" s="77" t="s">
        <v>21</v>
      </c>
      <c r="D55" s="77"/>
      <c r="E55" s="77"/>
      <c r="F55" s="77"/>
      <c r="G55" s="78"/>
    </row>
    <row r="56" spans="2:7">
      <c r="B56" s="45">
        <f>B51+1</f>
        <v>35</v>
      </c>
      <c r="C56" s="46" t="s">
        <v>32</v>
      </c>
      <c r="D56" s="47">
        <v>14</v>
      </c>
      <c r="E56" s="47" t="s">
        <v>22</v>
      </c>
      <c r="F56" s="58"/>
      <c r="G56" s="48">
        <f>D56*F56</f>
        <v>0</v>
      </c>
    </row>
    <row r="57" spans="2:7">
      <c r="B57" s="45">
        <f>B56+1</f>
        <v>36</v>
      </c>
      <c r="C57" s="46" t="s">
        <v>30</v>
      </c>
      <c r="D57" s="47">
        <v>1</v>
      </c>
      <c r="E57" s="47" t="s">
        <v>22</v>
      </c>
      <c r="F57" s="58"/>
      <c r="G57" s="48">
        <f t="shared" ref="G57:G64" si="9">D57*F57</f>
        <v>0</v>
      </c>
    </row>
    <row r="58" spans="2:7">
      <c r="B58" s="45">
        <f t="shared" ref="B58:B64" si="10">B57+1</f>
        <v>37</v>
      </c>
      <c r="C58" s="46" t="s">
        <v>54</v>
      </c>
      <c r="D58" s="47">
        <v>1</v>
      </c>
      <c r="E58" s="47" t="s">
        <v>22</v>
      </c>
      <c r="F58" s="58"/>
      <c r="G58" s="48">
        <f t="shared" si="9"/>
        <v>0</v>
      </c>
    </row>
    <row r="59" spans="2:7">
      <c r="B59" s="45">
        <f t="shared" si="10"/>
        <v>38</v>
      </c>
      <c r="C59" s="46" t="s">
        <v>33</v>
      </c>
      <c r="D59" s="47">
        <v>1</v>
      </c>
      <c r="E59" s="47" t="s">
        <v>67</v>
      </c>
      <c r="F59" s="58"/>
      <c r="G59" s="48">
        <f t="shared" si="9"/>
        <v>0</v>
      </c>
    </row>
    <row r="60" spans="2:7">
      <c r="B60" s="45">
        <f t="shared" si="10"/>
        <v>39</v>
      </c>
      <c r="C60" s="46" t="s">
        <v>24</v>
      </c>
      <c r="D60" s="47">
        <v>1</v>
      </c>
      <c r="E60" s="47" t="s">
        <v>67</v>
      </c>
      <c r="F60" s="58"/>
      <c r="G60" s="48">
        <f t="shared" si="9"/>
        <v>0</v>
      </c>
    </row>
    <row r="61" spans="2:7">
      <c r="B61" s="45">
        <f t="shared" si="10"/>
        <v>40</v>
      </c>
      <c r="C61" s="46" t="s">
        <v>25</v>
      </c>
      <c r="D61" s="47">
        <v>1</v>
      </c>
      <c r="E61" s="47" t="s">
        <v>67</v>
      </c>
      <c r="F61" s="58"/>
      <c r="G61" s="48">
        <f t="shared" si="9"/>
        <v>0</v>
      </c>
    </row>
    <row r="62" spans="2:7">
      <c r="B62" s="45">
        <f t="shared" si="10"/>
        <v>41</v>
      </c>
      <c r="C62" s="46" t="s">
        <v>26</v>
      </c>
      <c r="D62" s="47">
        <v>1</v>
      </c>
      <c r="E62" s="47" t="s">
        <v>67</v>
      </c>
      <c r="F62" s="58"/>
      <c r="G62" s="48">
        <f t="shared" si="9"/>
        <v>0</v>
      </c>
    </row>
    <row r="63" spans="2:7">
      <c r="B63" s="45">
        <f t="shared" si="10"/>
        <v>42</v>
      </c>
      <c r="C63" s="46" t="s">
        <v>27</v>
      </c>
      <c r="D63" s="47">
        <v>1</v>
      </c>
      <c r="E63" s="47" t="s">
        <v>67</v>
      </c>
      <c r="F63" s="58"/>
      <c r="G63" s="48">
        <f t="shared" si="9"/>
        <v>0</v>
      </c>
    </row>
    <row r="64" spans="2:7">
      <c r="B64" s="45">
        <f t="shared" si="10"/>
        <v>43</v>
      </c>
      <c r="C64" s="46" t="s">
        <v>28</v>
      </c>
      <c r="D64" s="47">
        <v>1</v>
      </c>
      <c r="E64" s="47" t="s">
        <v>29</v>
      </c>
      <c r="F64" s="58"/>
      <c r="G64" s="48">
        <f t="shared" si="9"/>
        <v>0</v>
      </c>
    </row>
    <row r="65" spans="2:7">
      <c r="B65" s="45"/>
      <c r="C65" s="49" t="s">
        <v>55</v>
      </c>
      <c r="D65" s="47"/>
      <c r="E65" s="47"/>
      <c r="F65" s="46"/>
      <c r="G65" s="50">
        <f>SUM(G56:G64)</f>
        <v>0</v>
      </c>
    </row>
    <row r="66" spans="2:7">
      <c r="B66" s="45"/>
      <c r="C66" s="46"/>
      <c r="D66" s="47"/>
      <c r="E66" s="47"/>
      <c r="F66" s="46"/>
      <c r="G66" s="52"/>
    </row>
    <row r="67" spans="2:7">
      <c r="B67" s="79" t="s">
        <v>56</v>
      </c>
      <c r="C67" s="80"/>
      <c r="D67" s="80"/>
      <c r="E67" s="80"/>
      <c r="F67" s="80"/>
      <c r="G67" s="81"/>
    </row>
    <row r="68" spans="2:7" ht="52.5" customHeight="1">
      <c r="B68" s="45"/>
      <c r="C68" s="77" t="s">
        <v>21</v>
      </c>
      <c r="D68" s="77"/>
      <c r="E68" s="77"/>
      <c r="F68" s="77"/>
      <c r="G68" s="78"/>
    </row>
    <row r="69" spans="2:7">
      <c r="B69" s="45">
        <f>B64+1</f>
        <v>44</v>
      </c>
      <c r="C69" s="46" t="s">
        <v>32</v>
      </c>
      <c r="D69" s="47">
        <v>20</v>
      </c>
      <c r="E69" s="47" t="s">
        <v>22</v>
      </c>
      <c r="F69" s="58"/>
      <c r="G69" s="48">
        <f>D69*F69</f>
        <v>0</v>
      </c>
    </row>
    <row r="70" spans="2:7">
      <c r="B70" s="45">
        <f>B69+1</f>
        <v>45</v>
      </c>
      <c r="C70" s="46" t="s">
        <v>37</v>
      </c>
      <c r="D70" s="47">
        <v>1</v>
      </c>
      <c r="E70" s="47" t="s">
        <v>22</v>
      </c>
      <c r="F70" s="58"/>
      <c r="G70" s="48">
        <f t="shared" ref="G70:G77" si="11">D70*F70</f>
        <v>0</v>
      </c>
    </row>
    <row r="71" spans="2:7">
      <c r="B71" s="45">
        <f t="shared" ref="B71:B77" si="12">B70+1</f>
        <v>46</v>
      </c>
      <c r="C71" s="46" t="s">
        <v>57</v>
      </c>
      <c r="D71" s="47">
        <v>1</v>
      </c>
      <c r="E71" s="47" t="s">
        <v>22</v>
      </c>
      <c r="F71" s="58"/>
      <c r="G71" s="48">
        <f t="shared" si="11"/>
        <v>0</v>
      </c>
    </row>
    <row r="72" spans="2:7">
      <c r="B72" s="45">
        <f t="shared" si="12"/>
        <v>47</v>
      </c>
      <c r="C72" s="46" t="s">
        <v>33</v>
      </c>
      <c r="D72" s="47">
        <v>1</v>
      </c>
      <c r="E72" s="47" t="s">
        <v>67</v>
      </c>
      <c r="F72" s="58"/>
      <c r="G72" s="48">
        <f t="shared" si="11"/>
        <v>0</v>
      </c>
    </row>
    <row r="73" spans="2:7">
      <c r="B73" s="45">
        <f t="shared" si="12"/>
        <v>48</v>
      </c>
      <c r="C73" s="46" t="s">
        <v>24</v>
      </c>
      <c r="D73" s="47">
        <v>1</v>
      </c>
      <c r="E73" s="47" t="s">
        <v>67</v>
      </c>
      <c r="F73" s="58"/>
      <c r="G73" s="48">
        <f t="shared" si="11"/>
        <v>0</v>
      </c>
    </row>
    <row r="74" spans="2:7">
      <c r="B74" s="45">
        <f t="shared" si="12"/>
        <v>49</v>
      </c>
      <c r="C74" s="46" t="s">
        <v>25</v>
      </c>
      <c r="D74" s="47">
        <v>1</v>
      </c>
      <c r="E74" s="47" t="s">
        <v>67</v>
      </c>
      <c r="F74" s="58"/>
      <c r="G74" s="48">
        <f t="shared" si="11"/>
        <v>0</v>
      </c>
    </row>
    <row r="75" spans="2:7">
      <c r="B75" s="45">
        <f t="shared" si="12"/>
        <v>50</v>
      </c>
      <c r="C75" s="46" t="s">
        <v>26</v>
      </c>
      <c r="D75" s="47">
        <v>1</v>
      </c>
      <c r="E75" s="47" t="s">
        <v>67</v>
      </c>
      <c r="F75" s="58"/>
      <c r="G75" s="48">
        <f t="shared" si="11"/>
        <v>0</v>
      </c>
    </row>
    <row r="76" spans="2:7">
      <c r="B76" s="45">
        <f t="shared" si="12"/>
        <v>51</v>
      </c>
      <c r="C76" s="46" t="s">
        <v>27</v>
      </c>
      <c r="D76" s="47">
        <v>1</v>
      </c>
      <c r="E76" s="47" t="s">
        <v>67</v>
      </c>
      <c r="F76" s="58"/>
      <c r="G76" s="48">
        <f t="shared" si="11"/>
        <v>0</v>
      </c>
    </row>
    <row r="77" spans="2:7">
      <c r="B77" s="45">
        <f t="shared" si="12"/>
        <v>52</v>
      </c>
      <c r="C77" s="46" t="s">
        <v>28</v>
      </c>
      <c r="D77" s="47">
        <v>1</v>
      </c>
      <c r="E77" s="47" t="s">
        <v>29</v>
      </c>
      <c r="F77" s="58"/>
      <c r="G77" s="48">
        <f t="shared" si="11"/>
        <v>0</v>
      </c>
    </row>
    <row r="78" spans="2:7">
      <c r="B78" s="45"/>
      <c r="C78" s="49" t="s">
        <v>58</v>
      </c>
      <c r="D78" s="47"/>
      <c r="E78" s="47"/>
      <c r="F78" s="46"/>
      <c r="G78" s="50">
        <f>SUM(G69:G77)</f>
        <v>0</v>
      </c>
    </row>
    <row r="79" spans="2:7">
      <c r="B79" s="45"/>
      <c r="C79" s="46"/>
      <c r="D79" s="47"/>
      <c r="E79" s="47"/>
      <c r="F79" s="46"/>
      <c r="G79" s="52"/>
    </row>
    <row r="80" spans="2:7">
      <c r="B80" s="88" t="s">
        <v>59</v>
      </c>
      <c r="C80" s="80"/>
      <c r="D80" s="80"/>
      <c r="E80" s="80"/>
      <c r="F80" s="80"/>
      <c r="G80" s="81"/>
    </row>
    <row r="81" spans="2:7" ht="60" customHeight="1">
      <c r="B81" s="45"/>
      <c r="C81" s="77" t="s">
        <v>21</v>
      </c>
      <c r="D81" s="77"/>
      <c r="E81" s="77"/>
      <c r="F81" s="77"/>
      <c r="G81" s="78"/>
    </row>
    <row r="82" spans="2:7">
      <c r="B82" s="45">
        <f>B77+1</f>
        <v>53</v>
      </c>
      <c r="C82" s="46" t="s">
        <v>32</v>
      </c>
      <c r="D82" s="47">
        <v>20</v>
      </c>
      <c r="E82" s="47" t="s">
        <v>22</v>
      </c>
      <c r="F82" s="58"/>
      <c r="G82" s="48">
        <f>D82*F82</f>
        <v>0</v>
      </c>
    </row>
    <row r="83" spans="2:7">
      <c r="B83" s="45">
        <f>B82+1</f>
        <v>54</v>
      </c>
      <c r="C83" s="46" t="s">
        <v>60</v>
      </c>
      <c r="D83" s="47">
        <v>1</v>
      </c>
      <c r="E83" s="47" t="s">
        <v>22</v>
      </c>
      <c r="F83" s="58"/>
      <c r="G83" s="48">
        <f t="shared" ref="G83:G89" si="13">D83*F83</f>
        <v>0</v>
      </c>
    </row>
    <row r="84" spans="2:7">
      <c r="B84" s="45">
        <f>B83+1</f>
        <v>55</v>
      </c>
      <c r="C84" s="46" t="s">
        <v>33</v>
      </c>
      <c r="D84" s="47">
        <v>1</v>
      </c>
      <c r="E84" s="47" t="s">
        <v>67</v>
      </c>
      <c r="F84" s="58"/>
      <c r="G84" s="48">
        <f t="shared" si="13"/>
        <v>0</v>
      </c>
    </row>
    <row r="85" spans="2:7">
      <c r="B85" s="45">
        <f t="shared" ref="B85:B89" si="14">B84+1</f>
        <v>56</v>
      </c>
      <c r="C85" s="46" t="s">
        <v>34</v>
      </c>
      <c r="D85" s="47">
        <v>1</v>
      </c>
      <c r="E85" s="47" t="s">
        <v>67</v>
      </c>
      <c r="F85" s="58"/>
      <c r="G85" s="48">
        <f t="shared" si="13"/>
        <v>0</v>
      </c>
    </row>
    <row r="86" spans="2:7">
      <c r="B86" s="45">
        <f t="shared" si="14"/>
        <v>57</v>
      </c>
      <c r="C86" s="46" t="s">
        <v>25</v>
      </c>
      <c r="D86" s="47">
        <v>1</v>
      </c>
      <c r="E86" s="47" t="s">
        <v>67</v>
      </c>
      <c r="F86" s="58"/>
      <c r="G86" s="48">
        <f t="shared" si="13"/>
        <v>0</v>
      </c>
    </row>
    <row r="87" spans="2:7">
      <c r="B87" s="45">
        <f t="shared" si="14"/>
        <v>58</v>
      </c>
      <c r="C87" s="46" t="s">
        <v>26</v>
      </c>
      <c r="D87" s="47">
        <v>1</v>
      </c>
      <c r="E87" s="47" t="s">
        <v>67</v>
      </c>
      <c r="F87" s="58"/>
      <c r="G87" s="48">
        <f t="shared" si="13"/>
        <v>0</v>
      </c>
    </row>
    <row r="88" spans="2:7">
      <c r="B88" s="45">
        <f t="shared" si="14"/>
        <v>59</v>
      </c>
      <c r="C88" s="46" t="s">
        <v>35</v>
      </c>
      <c r="D88" s="47">
        <v>1</v>
      </c>
      <c r="E88" s="47" t="s">
        <v>67</v>
      </c>
      <c r="F88" s="58"/>
      <c r="G88" s="48">
        <f t="shared" si="13"/>
        <v>0</v>
      </c>
    </row>
    <row r="89" spans="2:7">
      <c r="B89" s="45">
        <f t="shared" si="14"/>
        <v>60</v>
      </c>
      <c r="C89" s="46" t="s">
        <v>28</v>
      </c>
      <c r="D89" s="47">
        <v>1</v>
      </c>
      <c r="E89" s="47" t="s">
        <v>29</v>
      </c>
      <c r="F89" s="58"/>
      <c r="G89" s="48">
        <f t="shared" si="13"/>
        <v>0</v>
      </c>
    </row>
    <row r="90" spans="2:7">
      <c r="B90" s="45"/>
      <c r="C90" s="49" t="s">
        <v>61</v>
      </c>
      <c r="D90" s="47"/>
      <c r="E90" s="47"/>
      <c r="F90" s="46"/>
      <c r="G90" s="50">
        <f>SUM(G82:G89)</f>
        <v>0</v>
      </c>
    </row>
    <row r="91" spans="2:7">
      <c r="B91" s="45"/>
      <c r="C91" s="49"/>
      <c r="D91" s="47"/>
      <c r="E91" s="47"/>
      <c r="F91" s="46"/>
      <c r="G91" s="50"/>
    </row>
    <row r="92" spans="2:7">
      <c r="B92" s="88" t="s">
        <v>62</v>
      </c>
      <c r="C92" s="80"/>
      <c r="D92" s="80"/>
      <c r="E92" s="80"/>
      <c r="F92" s="80"/>
      <c r="G92" s="81"/>
    </row>
    <row r="93" spans="2:7" ht="51" customHeight="1">
      <c r="B93" s="45"/>
      <c r="C93" s="77" t="s">
        <v>21</v>
      </c>
      <c r="D93" s="77"/>
      <c r="E93" s="77"/>
      <c r="F93" s="77"/>
      <c r="G93" s="78"/>
    </row>
    <row r="94" spans="2:7">
      <c r="B94" s="45">
        <f>B89+1</f>
        <v>61</v>
      </c>
      <c r="C94" s="46" t="s">
        <v>32</v>
      </c>
      <c r="D94" s="47">
        <v>20</v>
      </c>
      <c r="E94" s="47" t="s">
        <v>22</v>
      </c>
      <c r="F94" s="58"/>
      <c r="G94" s="48">
        <f>D94*F94</f>
        <v>0</v>
      </c>
    </row>
    <row r="95" spans="2:7">
      <c r="B95" s="45">
        <f>B94+1</f>
        <v>62</v>
      </c>
      <c r="C95" s="46" t="s">
        <v>41</v>
      </c>
      <c r="D95" s="47">
        <v>1</v>
      </c>
      <c r="E95" s="47" t="s">
        <v>22</v>
      </c>
      <c r="F95" s="58"/>
      <c r="G95" s="48">
        <f t="shared" ref="G95:G101" si="15">D95*F95</f>
        <v>0</v>
      </c>
    </row>
    <row r="96" spans="2:7">
      <c r="B96" s="45">
        <f t="shared" ref="B96:B101" si="16">B95+1</f>
        <v>63</v>
      </c>
      <c r="C96" s="46" t="s">
        <v>38</v>
      </c>
      <c r="D96" s="47">
        <v>1</v>
      </c>
      <c r="E96" s="47" t="s">
        <v>22</v>
      </c>
      <c r="F96" s="58"/>
      <c r="G96" s="48">
        <f t="shared" si="15"/>
        <v>0</v>
      </c>
    </row>
    <row r="97" spans="2:7">
      <c r="B97" s="45">
        <f>B96+1</f>
        <v>64</v>
      </c>
      <c r="C97" s="46" t="s">
        <v>24</v>
      </c>
      <c r="D97" s="47">
        <v>1</v>
      </c>
      <c r="E97" s="47" t="s">
        <v>67</v>
      </c>
      <c r="F97" s="58"/>
      <c r="G97" s="48">
        <f t="shared" si="15"/>
        <v>0</v>
      </c>
    </row>
    <row r="98" spans="2:7">
      <c r="B98" s="45">
        <f t="shared" si="16"/>
        <v>65</v>
      </c>
      <c r="C98" s="46" t="s">
        <v>25</v>
      </c>
      <c r="D98" s="47">
        <v>1</v>
      </c>
      <c r="E98" s="47" t="s">
        <v>67</v>
      </c>
      <c r="F98" s="58"/>
      <c r="G98" s="48">
        <f t="shared" si="15"/>
        <v>0</v>
      </c>
    </row>
    <row r="99" spans="2:7">
      <c r="B99" s="45">
        <f t="shared" si="16"/>
        <v>66</v>
      </c>
      <c r="C99" s="46" t="s">
        <v>26</v>
      </c>
      <c r="D99" s="47">
        <v>1</v>
      </c>
      <c r="E99" s="47" t="s">
        <v>67</v>
      </c>
      <c r="F99" s="58"/>
      <c r="G99" s="48">
        <f t="shared" si="15"/>
        <v>0</v>
      </c>
    </row>
    <row r="100" spans="2:7">
      <c r="B100" s="45">
        <f t="shared" si="16"/>
        <v>67</v>
      </c>
      <c r="C100" s="46" t="s">
        <v>27</v>
      </c>
      <c r="D100" s="47">
        <v>1</v>
      </c>
      <c r="E100" s="47" t="s">
        <v>67</v>
      </c>
      <c r="F100" s="58"/>
      <c r="G100" s="48">
        <f t="shared" si="15"/>
        <v>0</v>
      </c>
    </row>
    <row r="101" spans="2:7">
      <c r="B101" s="45">
        <f t="shared" si="16"/>
        <v>68</v>
      </c>
      <c r="C101" s="46" t="s">
        <v>28</v>
      </c>
      <c r="D101" s="47">
        <v>1</v>
      </c>
      <c r="E101" s="47" t="s">
        <v>29</v>
      </c>
      <c r="F101" s="58"/>
      <c r="G101" s="48">
        <f t="shared" si="15"/>
        <v>0</v>
      </c>
    </row>
    <row r="102" spans="2:7">
      <c r="B102" s="45"/>
      <c r="C102" s="49" t="s">
        <v>63</v>
      </c>
      <c r="D102" s="47"/>
      <c r="E102" s="47"/>
      <c r="F102" s="46"/>
      <c r="G102" s="50">
        <f>SUM(G94:G101)</f>
        <v>0</v>
      </c>
    </row>
    <row r="103" spans="2:7">
      <c r="B103" s="45"/>
      <c r="C103" s="49"/>
      <c r="D103" s="47"/>
      <c r="E103" s="47"/>
      <c r="F103" s="46"/>
      <c r="G103" s="50"/>
    </row>
    <row r="104" spans="2:7">
      <c r="B104" s="88" t="s">
        <v>64</v>
      </c>
      <c r="C104" s="80"/>
      <c r="D104" s="80"/>
      <c r="E104" s="80"/>
      <c r="F104" s="80"/>
      <c r="G104" s="81"/>
    </row>
    <row r="105" spans="2:7" ht="54.95" customHeight="1">
      <c r="B105" s="45"/>
      <c r="C105" s="77" t="s">
        <v>21</v>
      </c>
      <c r="D105" s="77"/>
      <c r="E105" s="77"/>
      <c r="F105" s="77"/>
      <c r="G105" s="78"/>
    </row>
    <row r="106" spans="2:7">
      <c r="B106" s="45">
        <f>B101+1</f>
        <v>69</v>
      </c>
      <c r="C106" s="46" t="s">
        <v>32</v>
      </c>
      <c r="D106" s="47">
        <v>20</v>
      </c>
      <c r="E106" s="47" t="s">
        <v>22</v>
      </c>
      <c r="F106" s="58"/>
      <c r="G106" s="48">
        <f>D106*F106</f>
        <v>0</v>
      </c>
    </row>
    <row r="107" spans="2:7">
      <c r="B107" s="45">
        <f>B106+1</f>
        <v>70</v>
      </c>
      <c r="C107" s="46" t="s">
        <v>41</v>
      </c>
      <c r="D107" s="47">
        <v>1</v>
      </c>
      <c r="E107" s="47" t="s">
        <v>22</v>
      </c>
      <c r="F107" s="58"/>
      <c r="G107" s="48">
        <f t="shared" ref="G107:G114" si="17">D107*F107</f>
        <v>0</v>
      </c>
    </row>
    <row r="108" spans="2:7">
      <c r="B108" s="45">
        <f t="shared" ref="B108:B114" si="18">B107+1</f>
        <v>71</v>
      </c>
      <c r="C108" s="46" t="s">
        <v>31</v>
      </c>
      <c r="D108" s="47">
        <v>1</v>
      </c>
      <c r="E108" s="47" t="s">
        <v>22</v>
      </c>
      <c r="F108" s="58"/>
      <c r="G108" s="48">
        <f t="shared" si="17"/>
        <v>0</v>
      </c>
    </row>
    <row r="109" spans="2:7">
      <c r="B109" s="45">
        <f t="shared" si="18"/>
        <v>72</v>
      </c>
      <c r="C109" s="46" t="s">
        <v>33</v>
      </c>
      <c r="D109" s="47">
        <v>1</v>
      </c>
      <c r="E109" s="47" t="s">
        <v>67</v>
      </c>
      <c r="F109" s="58"/>
      <c r="G109" s="48">
        <f t="shared" si="17"/>
        <v>0</v>
      </c>
    </row>
    <row r="110" spans="2:7">
      <c r="B110" s="45">
        <f>B108+1</f>
        <v>72</v>
      </c>
      <c r="C110" s="46" t="s">
        <v>24</v>
      </c>
      <c r="D110" s="47">
        <v>1</v>
      </c>
      <c r="E110" s="47" t="s">
        <v>67</v>
      </c>
      <c r="F110" s="58"/>
      <c r="G110" s="48">
        <f t="shared" si="17"/>
        <v>0</v>
      </c>
    </row>
    <row r="111" spans="2:7">
      <c r="B111" s="45">
        <f t="shared" si="18"/>
        <v>73</v>
      </c>
      <c r="C111" s="46" t="s">
        <v>25</v>
      </c>
      <c r="D111" s="47">
        <v>1</v>
      </c>
      <c r="E111" s="47" t="s">
        <v>67</v>
      </c>
      <c r="F111" s="58"/>
      <c r="G111" s="48">
        <f t="shared" si="17"/>
        <v>0</v>
      </c>
    </row>
    <row r="112" spans="2:7">
      <c r="B112" s="45">
        <f t="shared" si="18"/>
        <v>74</v>
      </c>
      <c r="C112" s="46" t="s">
        <v>26</v>
      </c>
      <c r="D112" s="47">
        <v>1</v>
      </c>
      <c r="E112" s="47" t="s">
        <v>67</v>
      </c>
      <c r="F112" s="58"/>
      <c r="G112" s="48">
        <f t="shared" si="17"/>
        <v>0</v>
      </c>
    </row>
    <row r="113" spans="2:7">
      <c r="B113" s="45">
        <f t="shared" si="18"/>
        <v>75</v>
      </c>
      <c r="C113" s="46" t="s">
        <v>27</v>
      </c>
      <c r="D113" s="47">
        <v>1</v>
      </c>
      <c r="E113" s="47" t="s">
        <v>67</v>
      </c>
      <c r="F113" s="58"/>
      <c r="G113" s="48">
        <f t="shared" si="17"/>
        <v>0</v>
      </c>
    </row>
    <row r="114" spans="2:7">
      <c r="B114" s="45">
        <f t="shared" si="18"/>
        <v>76</v>
      </c>
      <c r="C114" s="46" t="s">
        <v>28</v>
      </c>
      <c r="D114" s="47">
        <v>1</v>
      </c>
      <c r="E114" s="47" t="s">
        <v>29</v>
      </c>
      <c r="F114" s="58"/>
      <c r="G114" s="48">
        <f t="shared" si="17"/>
        <v>0</v>
      </c>
    </row>
    <row r="115" spans="2:7">
      <c r="B115" s="45"/>
      <c r="C115" s="49" t="s">
        <v>65</v>
      </c>
      <c r="D115" s="47"/>
      <c r="E115" s="47"/>
      <c r="F115" s="46"/>
      <c r="G115" s="50">
        <f>SUM(G106:G114)</f>
        <v>0</v>
      </c>
    </row>
    <row r="116" spans="2:7">
      <c r="B116" s="45"/>
      <c r="C116" s="46"/>
      <c r="D116" s="47"/>
      <c r="E116" s="47"/>
      <c r="F116" s="46"/>
      <c r="G116" s="52"/>
    </row>
    <row r="117" spans="2:7" ht="18.75" thickBot="1">
      <c r="B117" s="53"/>
      <c r="C117" s="54"/>
      <c r="D117" s="55"/>
      <c r="E117" s="55"/>
      <c r="F117" s="56" t="s">
        <v>39</v>
      </c>
      <c r="G117" s="57">
        <f>G115+G102+G90+G78+G65+G52+G40+G28+G16</f>
        <v>0</v>
      </c>
    </row>
  </sheetData>
  <sheetProtection algorithmName="SHA-512" hashValue="x3d1QXcSLdnUlLA4pyilosNvN69Kh/ejTFjc0F/sSgOrAtzlk06KhkNjKhnyfTDFDmSqY0rUbMo/Awn+MrYbUg==" saltValue="yN9gfnmCbBVRX5dkX4Qzbg==" spinCount="100000" sheet="1" objects="1" scenarios="1" selectLockedCells="1"/>
  <mergeCells count="19">
    <mergeCell ref="C105:G105"/>
    <mergeCell ref="C55:G55"/>
    <mergeCell ref="B67:G67"/>
    <mergeCell ref="C68:G68"/>
    <mergeCell ref="B80:G80"/>
    <mergeCell ref="C81:G81"/>
    <mergeCell ref="B104:G104"/>
    <mergeCell ref="B92:G92"/>
    <mergeCell ref="C93:G93"/>
    <mergeCell ref="C31:G31"/>
    <mergeCell ref="B42:G42"/>
    <mergeCell ref="C43:G43"/>
    <mergeCell ref="B54:G54"/>
    <mergeCell ref="B2:G3"/>
    <mergeCell ref="B5:G5"/>
    <mergeCell ref="C6:G6"/>
    <mergeCell ref="B18:G18"/>
    <mergeCell ref="C19:G19"/>
    <mergeCell ref="B30:G30"/>
  </mergeCells>
  <pageMargins left="0.7" right="0.7" top="0.75" bottom="0.75" header="0.3" footer="0.3"/>
  <pageSetup scale="68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4238CD823CFE46938F590C74EBC2FD" ma:contentTypeVersion="17" ma:contentTypeDescription="Create a new document." ma:contentTypeScope="" ma:versionID="6a156448754111e8b78921dda8829ab6">
  <xsd:schema xmlns:xsd="http://www.w3.org/2001/XMLSchema" xmlns:xs="http://www.w3.org/2001/XMLSchema" xmlns:p="http://schemas.microsoft.com/office/2006/metadata/properties" xmlns:ns2="9175687e-07de-47fa-9f28-c0a8a1cdbda6" xmlns:ns3="3e807414-27c0-45a6-b433-acebfaf4a793" targetNamespace="http://schemas.microsoft.com/office/2006/metadata/properties" ma:root="true" ma:fieldsID="5464f4d42fed2f57aa47b13b8629f0f0" ns2:_="" ns3:_="">
    <xsd:import namespace="9175687e-07de-47fa-9f28-c0a8a1cdbda6"/>
    <xsd:import namespace="3e807414-27c0-45a6-b433-acebfaf4a7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5687e-07de-47fa-9f28-c0a8a1cdbd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807414-27c0-45a6-b433-acebfaf4a79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fe0ed63-ea3d-4840-8f47-6e202bd72597}" ma:internalName="TaxCatchAll" ma:showField="CatchAllData" ma:web="3e807414-27c0-45a6-b433-acebfaf4a7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e807414-27c0-45a6-b433-acebfaf4a793" xsi:nil="true"/>
    <lcf76f155ced4ddcb4097134ff3c332f xmlns="9175687e-07de-47fa-9f28-c0a8a1cdbda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18255B-91EC-4CF5-9D72-F6ECFB4C3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75687e-07de-47fa-9f28-c0a8a1cdbda6"/>
    <ds:schemaRef ds:uri="3e807414-27c0-45a6-b433-acebfaf4a7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897DEE-9BFC-487F-A185-60E0BE5169EC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3e807414-27c0-45a6-b433-acebfaf4a793"/>
    <ds:schemaRef ds:uri="http://schemas.microsoft.com/office/infopath/2007/PartnerControls"/>
    <ds:schemaRef ds:uri="9175687e-07de-47fa-9f28-c0a8a1cdbda6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COVER</vt:lpstr>
      <vt:lpstr>Taraya Pumping BOQ</vt:lpstr>
      <vt:lpstr>Sawiri Solar Pumping BOQ</vt:lpstr>
      <vt:lpstr>KherbetQanafar Solar System BOQ</vt:lpstr>
      <vt:lpstr>Batch 2 MSMEs BOQ</vt:lpstr>
      <vt:lpstr>COVER!Print_Area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cp:lastPrinted>2025-09-29T13:22:27Z</cp:lastPrinted>
  <dcterms:created xsi:type="dcterms:W3CDTF">2000-03-20T19:55:13Z</dcterms:created>
  <dcterms:modified xsi:type="dcterms:W3CDTF">2025-09-29T13:37:36Z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0x0101007A4238CD823CFE46938F590C74EBC2FD</vt:lpwstr>
  </property>
  <property fmtid="{D5CDD505-2E9C-101B-9397-08002B2CF9AE}" pid="3" name="MediaServiceImageTags">
    <vt:lpwstr/>
  </property>
</Properties>
</file>